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14435b7c86623d97/ドキュメント/陸上競技協会大会関係/R7/生駒高原クロカン/"/>
    </mc:Choice>
  </mc:AlternateContent>
  <xr:revisionPtr revIDLastSave="9" documentId="8_{486B51F2-F51E-4BB3-977F-40A452BE8BBF}" xr6:coauthVersionLast="47" xr6:coauthVersionMax="47" xr10:uidLastSave="{7D71350F-4780-4F48-8882-F7054B338EE5}"/>
  <bookViews>
    <workbookView xWindow="-108" yWindow="-108" windowWidth="23256" windowHeight="13896" tabRatio="910" firstSheet="6" activeTab="7" xr2:uid="{E5BAAA36-8F1A-449F-8E08-0E7F9ED961CA}"/>
  </bookViews>
  <sheets>
    <sheet name="ichiran" sheetId="16" state="hidden" r:id="rId1"/>
    <sheet name="プログラム男子" sheetId="31" state="hidden" r:id="rId2"/>
    <sheet name="プログラム女子" sheetId="37" state="hidden" r:id="rId3"/>
    <sheet name="駅伝データ" sheetId="3" state="hidden" r:id="rId4"/>
    <sheet name="ロード名簿" sheetId="14" state="hidden" r:id="rId5"/>
    <sheet name="入力情報" sheetId="24" state="hidden" r:id="rId6"/>
    <sheet name="手引き" sheetId="26" r:id="rId7"/>
    <sheet name="①申込" sheetId="19" r:id="rId8"/>
    <sheet name="②クロカンリレー（女子）" sheetId="11" r:id="rId9"/>
    <sheet name="②クロカンリレー（男子）" sheetId="1" r:id="rId10"/>
    <sheet name="③クロカンレース" sheetId="4" r:id="rId11"/>
    <sheet name="④ｵｰﾀﾞｰ用紙（男子）" sheetId="30" r:id="rId12"/>
    <sheet name="④ｵｰﾀﾞｰ用紙（女子）" sheetId="38" r:id="rId13"/>
  </sheets>
  <definedNames>
    <definedName name="_xlnm.Print_Area" localSheetId="12">'④ｵｰﾀﾞｰ用紙（女子）'!$A$1:$AC$27</definedName>
    <definedName name="_xlnm.Print_Area" localSheetId="11">'④ｵｰﾀﾞｰ用紙（男子）'!$A$1:$AC$29</definedName>
    <definedName name="_xlnm.Print_Area" localSheetId="2">プログラム女子!$A$1:$F$25</definedName>
    <definedName name="_xlnm.Print_Area" localSheetId="1">プログラム男子!$A$1:$F$29</definedName>
    <definedName name="延岡学校情報" localSheetId="12">入力情報!#REF!</definedName>
    <definedName name="延岡学校情報" localSheetId="2">入力情報!#REF!</definedName>
    <definedName name="延岡学校情報">入力情報!#REF!</definedName>
    <definedName name="延岡学校名">入力情報!$B$22:$B$22</definedName>
    <definedName name="学校情報">入力情報!$B$4:$E$21</definedName>
    <definedName name="学校名">入力情報!$B$4:$B$21</definedName>
    <definedName name="地区名">入力情報!$H$3:$H$6</definedName>
    <definedName name="東臼杵学校情報">入力情報!$B$14:$E$18</definedName>
    <definedName name="東臼杵学校名">入力情報!$B$13:$B$18</definedName>
  </definedNames>
  <calcPr calcId="191029"/>
</workbook>
</file>

<file path=xl/calcChain.xml><?xml version="1.0" encoding="utf-8"?>
<calcChain xmlns="http://schemas.openxmlformats.org/spreadsheetml/2006/main">
  <c r="Z24" i="30" l="1"/>
  <c r="Z22" i="30"/>
  <c r="Z20" i="30"/>
  <c r="Z18" i="30"/>
  <c r="P24" i="30"/>
  <c r="P22" i="30"/>
  <c r="P20" i="30"/>
  <c r="F24" i="30"/>
  <c r="F22" i="30"/>
  <c r="F20" i="30"/>
  <c r="Z24" i="38"/>
  <c r="Z22" i="38"/>
  <c r="Z20" i="38"/>
  <c r="V25" i="38"/>
  <c r="V23" i="38"/>
  <c r="V24" i="38"/>
  <c r="V22" i="38"/>
  <c r="P24" i="38"/>
  <c r="P22" i="38"/>
  <c r="P20" i="38"/>
  <c r="L24" i="38"/>
  <c r="L25" i="38"/>
  <c r="L23" i="38"/>
  <c r="L22" i="38"/>
  <c r="F24" i="38"/>
  <c r="F22" i="38"/>
  <c r="F20" i="38"/>
  <c r="B25" i="38"/>
  <c r="B23" i="38"/>
  <c r="B24" i="38"/>
  <c r="B22" i="38"/>
  <c r="V27" i="30"/>
  <c r="V25" i="30"/>
  <c r="V23" i="30"/>
  <c r="V21" i="30"/>
  <c r="V26" i="30"/>
  <c r="V24" i="30"/>
  <c r="V22" i="30"/>
  <c r="V20" i="30"/>
  <c r="L27" i="30"/>
  <c r="L25" i="30"/>
  <c r="L23" i="30"/>
  <c r="L21" i="30"/>
  <c r="L26" i="30"/>
  <c r="L24" i="30"/>
  <c r="L22" i="30"/>
  <c r="L20" i="30"/>
  <c r="B27" i="30"/>
  <c r="B23" i="30"/>
  <c r="B21" i="30"/>
  <c r="B26" i="30"/>
  <c r="B24" i="30"/>
  <c r="B22" i="30"/>
  <c r="B20" i="30"/>
  <c r="E6" i="37"/>
  <c r="F6" i="37"/>
  <c r="E7" i="37"/>
  <c r="F7" i="37"/>
  <c r="E8" i="37"/>
  <c r="L17" i="38" s="1"/>
  <c r="F8" i="37"/>
  <c r="E9" i="37"/>
  <c r="L19" i="38" s="1"/>
  <c r="F9" i="37"/>
  <c r="E10" i="37"/>
  <c r="L21" i="38" s="1"/>
  <c r="F10" i="37"/>
  <c r="E11" i="37"/>
  <c r="F11" i="37"/>
  <c r="E12" i="37"/>
  <c r="F12" i="37"/>
  <c r="B6" i="37"/>
  <c r="B13" i="38" s="1"/>
  <c r="C6" i="37"/>
  <c r="B7" i="37"/>
  <c r="B15" i="38" s="1"/>
  <c r="C7" i="37"/>
  <c r="B8" i="37"/>
  <c r="B17" i="38" s="1"/>
  <c r="C8" i="37"/>
  <c r="B9" i="37"/>
  <c r="B19" i="38" s="1"/>
  <c r="C9" i="37"/>
  <c r="B10" i="37"/>
  <c r="B21" i="38" s="1"/>
  <c r="C10" i="37"/>
  <c r="B11" i="37"/>
  <c r="C11" i="37"/>
  <c r="B12" i="37"/>
  <c r="C12" i="37"/>
  <c r="B19" i="37"/>
  <c r="C19" i="37"/>
  <c r="B20" i="37"/>
  <c r="V15" i="38" s="1"/>
  <c r="C20" i="37"/>
  <c r="B21" i="37"/>
  <c r="V17" i="38" s="1"/>
  <c r="C21" i="37"/>
  <c r="B22" i="37"/>
  <c r="V19" i="38" s="1"/>
  <c r="C22" i="37"/>
  <c r="B23" i="37"/>
  <c r="C23" i="37"/>
  <c r="B24" i="37"/>
  <c r="C24" i="37"/>
  <c r="B25" i="37"/>
  <c r="C25" i="37"/>
  <c r="B21" i="31"/>
  <c r="V13" i="30" s="1"/>
  <c r="C21" i="31"/>
  <c r="B22" i="31"/>
  <c r="V15" i="30" s="1"/>
  <c r="C22" i="31"/>
  <c r="B23" i="31"/>
  <c r="C23" i="31"/>
  <c r="B24" i="31"/>
  <c r="V19" i="30" s="1"/>
  <c r="C24" i="31"/>
  <c r="B25" i="31"/>
  <c r="C25" i="31"/>
  <c r="B26" i="31"/>
  <c r="C26" i="31"/>
  <c r="B27" i="31"/>
  <c r="C27" i="31"/>
  <c r="B28" i="31"/>
  <c r="C28" i="31"/>
  <c r="B29" i="31"/>
  <c r="C29" i="31"/>
  <c r="E6" i="31"/>
  <c r="L13" i="30" s="1"/>
  <c r="F6" i="31"/>
  <c r="E7" i="31"/>
  <c r="L15" i="30" s="1"/>
  <c r="F7" i="31"/>
  <c r="E8" i="31"/>
  <c r="F8" i="31"/>
  <c r="E9" i="31"/>
  <c r="L19" i="30" s="1"/>
  <c r="F9" i="31"/>
  <c r="E10" i="31"/>
  <c r="F10" i="31"/>
  <c r="E11" i="31"/>
  <c r="F11" i="31"/>
  <c r="E12" i="31"/>
  <c r="F12" i="31"/>
  <c r="E13" i="31"/>
  <c r="F13" i="31"/>
  <c r="E14" i="31"/>
  <c r="F14" i="31"/>
  <c r="B6" i="31"/>
  <c r="C6" i="31"/>
  <c r="B7" i="31"/>
  <c r="C7" i="31"/>
  <c r="B8" i="31"/>
  <c r="C8" i="31"/>
  <c r="B9" i="31"/>
  <c r="C9" i="31"/>
  <c r="B10" i="31"/>
  <c r="C10" i="31"/>
  <c r="B11" i="31"/>
  <c r="C11" i="31"/>
  <c r="B12" i="31"/>
  <c r="B25" i="30" s="1"/>
  <c r="C12" i="31"/>
  <c r="B13" i="31"/>
  <c r="C13" i="31"/>
  <c r="B14" i="31"/>
  <c r="C14" i="31"/>
  <c r="B5" i="31"/>
  <c r="B11" i="30" s="1"/>
  <c r="K17" i="3"/>
  <c r="K16" i="3"/>
  <c r="J17" i="3"/>
  <c r="J16" i="3"/>
  <c r="K15" i="3"/>
  <c r="K14" i="3"/>
  <c r="K13" i="3"/>
  <c r="K12" i="3"/>
  <c r="J15" i="3"/>
  <c r="J14" i="3"/>
  <c r="J13" i="3"/>
  <c r="J12" i="3"/>
  <c r="I17" i="3"/>
  <c r="I16" i="3"/>
  <c r="I15" i="3"/>
  <c r="I14" i="3"/>
  <c r="L20" i="38" s="1"/>
  <c r="I13" i="3"/>
  <c r="I12" i="3"/>
  <c r="B20" i="38" s="1"/>
  <c r="L8" i="3"/>
  <c r="L7" i="3"/>
  <c r="L6" i="3"/>
  <c r="L5" i="3"/>
  <c r="K6" i="3"/>
  <c r="K5" i="3"/>
  <c r="K8" i="3"/>
  <c r="K7" i="3"/>
  <c r="J8" i="3"/>
  <c r="J7" i="3"/>
  <c r="J6" i="3"/>
  <c r="J5" i="3"/>
  <c r="L4" i="3"/>
  <c r="K4" i="3"/>
  <c r="J4" i="3"/>
  <c r="L3" i="3"/>
  <c r="K3" i="3"/>
  <c r="J3" i="3"/>
  <c r="I8" i="3"/>
  <c r="H8" i="3"/>
  <c r="I7" i="3"/>
  <c r="H7" i="3"/>
  <c r="I6" i="3"/>
  <c r="I5" i="3"/>
  <c r="I4" i="3"/>
  <c r="I3" i="3"/>
  <c r="A2" i="16"/>
  <c r="D2" i="16"/>
  <c r="E2" i="16"/>
  <c r="G2" i="16"/>
  <c r="C2" i="16"/>
  <c r="H2" i="16"/>
  <c r="D3" i="16"/>
  <c r="E3" i="16"/>
  <c r="G3" i="16"/>
  <c r="A3" i="16" s="1"/>
  <c r="C3" i="16"/>
  <c r="H3" i="16" s="1"/>
  <c r="D4" i="16"/>
  <c r="E4" i="16"/>
  <c r="G4" i="16"/>
  <c r="A4" i="16" s="1"/>
  <c r="D5" i="16"/>
  <c r="E5" i="16"/>
  <c r="G5" i="16"/>
  <c r="F5" i="16" s="1"/>
  <c r="D6" i="16"/>
  <c r="E6" i="16"/>
  <c r="G6" i="16"/>
  <c r="C6" i="16" s="1"/>
  <c r="H6" i="16" s="1"/>
  <c r="D7" i="16"/>
  <c r="E7" i="16"/>
  <c r="G7" i="16"/>
  <c r="F7" i="16" s="1"/>
  <c r="D8" i="16"/>
  <c r="E8" i="16"/>
  <c r="G8" i="16"/>
  <c r="A8" i="16" s="1"/>
  <c r="D9" i="16"/>
  <c r="E9" i="16"/>
  <c r="G9" i="16"/>
  <c r="C9" i="16" s="1"/>
  <c r="H9" i="16" s="1"/>
  <c r="D10" i="16"/>
  <c r="E10" i="16"/>
  <c r="G10" i="16"/>
  <c r="C10" i="16" s="1"/>
  <c r="H10" i="16" s="1"/>
  <c r="F10" i="16"/>
  <c r="D11" i="16"/>
  <c r="E11" i="16"/>
  <c r="G11" i="16"/>
  <c r="C11" i="16" s="1"/>
  <c r="H11" i="16" s="1"/>
  <c r="D12" i="16"/>
  <c r="E12" i="16"/>
  <c r="G12" i="16"/>
  <c r="C12" i="16" s="1"/>
  <c r="H12" i="16" s="1"/>
  <c r="D13" i="16"/>
  <c r="E13" i="16"/>
  <c r="G13" i="16"/>
  <c r="A13" i="16" s="1"/>
  <c r="D14" i="16"/>
  <c r="E14" i="16"/>
  <c r="G14" i="16"/>
  <c r="C14" i="16" s="1"/>
  <c r="H14" i="16" s="1"/>
  <c r="F14" i="16"/>
  <c r="D15" i="16"/>
  <c r="E15" i="16"/>
  <c r="G15" i="16"/>
  <c r="A15" i="16" s="1"/>
  <c r="D16" i="16"/>
  <c r="E16" i="16"/>
  <c r="G16" i="16"/>
  <c r="A16" i="16" s="1"/>
  <c r="C16" i="16"/>
  <c r="H16" i="16"/>
  <c r="D17" i="16"/>
  <c r="E17" i="16"/>
  <c r="G17" i="16"/>
  <c r="C17" i="16" s="1"/>
  <c r="H17" i="16" s="1"/>
  <c r="D18" i="16"/>
  <c r="E18" i="16"/>
  <c r="G18" i="16"/>
  <c r="C18" i="16" s="1"/>
  <c r="H18" i="16" s="1"/>
  <c r="D19" i="16"/>
  <c r="E19" i="16"/>
  <c r="G19" i="16"/>
  <c r="A19" i="16" s="1"/>
  <c r="F19" i="16"/>
  <c r="A20" i="16"/>
  <c r="C20" i="16"/>
  <c r="H20" i="16"/>
  <c r="D20" i="16"/>
  <c r="E20" i="16"/>
  <c r="F20" i="16"/>
  <c r="G20" i="16"/>
  <c r="A21" i="16"/>
  <c r="D21" i="16"/>
  <c r="E21" i="16"/>
  <c r="G21" i="16"/>
  <c r="C21" i="16"/>
  <c r="H21" i="16"/>
  <c r="C22" i="16"/>
  <c r="H22" i="16"/>
  <c r="D22" i="16"/>
  <c r="E22" i="16"/>
  <c r="G22" i="16"/>
  <c r="F22" i="16"/>
  <c r="D23" i="16"/>
  <c r="E23" i="16"/>
  <c r="G23" i="16"/>
  <c r="C23" i="16"/>
  <c r="H23" i="16"/>
  <c r="A24" i="16"/>
  <c r="D24" i="16"/>
  <c r="E24" i="16"/>
  <c r="G24" i="16"/>
  <c r="F24" i="16"/>
  <c r="D25" i="16"/>
  <c r="E25" i="16"/>
  <c r="G25" i="16"/>
  <c r="F25" i="16"/>
  <c r="A26" i="16"/>
  <c r="C26" i="16"/>
  <c r="H26" i="16"/>
  <c r="D26" i="16"/>
  <c r="E26" i="16"/>
  <c r="G26" i="16"/>
  <c r="F26" i="16"/>
  <c r="A27" i="16"/>
  <c r="C27" i="16"/>
  <c r="D27" i="16"/>
  <c r="E27" i="16"/>
  <c r="G27" i="16"/>
  <c r="F27" i="16"/>
  <c r="H27" i="16"/>
  <c r="D28" i="16"/>
  <c r="E28" i="16"/>
  <c r="G28" i="16"/>
  <c r="C28" i="16"/>
  <c r="H28" i="16"/>
  <c r="A29" i="16"/>
  <c r="C29" i="16"/>
  <c r="H29" i="16"/>
  <c r="D29" i="16"/>
  <c r="E29" i="16"/>
  <c r="F29" i="16"/>
  <c r="G29" i="16"/>
  <c r="D30" i="16"/>
  <c r="E30" i="16"/>
  <c r="G30" i="16"/>
  <c r="F30" i="16"/>
  <c r="C31" i="16"/>
  <c r="H31" i="16"/>
  <c r="D31" i="16"/>
  <c r="E31" i="16"/>
  <c r="G31" i="16"/>
  <c r="F31" i="16"/>
  <c r="A32" i="16"/>
  <c r="C32" i="16"/>
  <c r="H32" i="16"/>
  <c r="D32" i="16"/>
  <c r="E32" i="16"/>
  <c r="F32" i="16"/>
  <c r="G32" i="16"/>
  <c r="A33" i="16"/>
  <c r="D33" i="16"/>
  <c r="E33" i="16"/>
  <c r="G33" i="16"/>
  <c r="C33" i="16"/>
  <c r="H33" i="16"/>
  <c r="C34" i="16"/>
  <c r="H34" i="16"/>
  <c r="D34" i="16"/>
  <c r="E34" i="16"/>
  <c r="G34" i="16"/>
  <c r="F34" i="16"/>
  <c r="D35" i="16"/>
  <c r="E35" i="16"/>
  <c r="G35" i="16"/>
  <c r="C35" i="16"/>
  <c r="H35" i="16"/>
  <c r="A36" i="16"/>
  <c r="D36" i="16"/>
  <c r="E36" i="16"/>
  <c r="G36" i="16"/>
  <c r="F36" i="16"/>
  <c r="D37" i="16"/>
  <c r="E37" i="16"/>
  <c r="G37" i="16"/>
  <c r="C37" i="16"/>
  <c r="H37" i="16"/>
  <c r="A38" i="16"/>
  <c r="C38" i="16"/>
  <c r="H38" i="16"/>
  <c r="D38" i="16"/>
  <c r="E38" i="16"/>
  <c r="G38" i="16"/>
  <c r="F38" i="16"/>
  <c r="A39" i="16"/>
  <c r="C39" i="16"/>
  <c r="D39" i="16"/>
  <c r="E39" i="16"/>
  <c r="G39" i="16"/>
  <c r="F39" i="16"/>
  <c r="H39" i="16"/>
  <c r="D40" i="16"/>
  <c r="E40" i="16"/>
  <c r="G40" i="16"/>
  <c r="A40" i="16" s="1"/>
  <c r="D41" i="16"/>
  <c r="E41" i="16"/>
  <c r="G41" i="16"/>
  <c r="F41" i="16" s="1"/>
  <c r="D42" i="16"/>
  <c r="E42" i="16"/>
  <c r="G42" i="16"/>
  <c r="F42" i="16" s="1"/>
  <c r="D43" i="16"/>
  <c r="E43" i="16"/>
  <c r="G43" i="16"/>
  <c r="F43" i="16" s="1"/>
  <c r="D44" i="16"/>
  <c r="E44" i="16"/>
  <c r="G44" i="16"/>
  <c r="A44" i="16" s="1"/>
  <c r="D45" i="16"/>
  <c r="E45" i="16"/>
  <c r="G45" i="16"/>
  <c r="C45" i="16" s="1"/>
  <c r="H45" i="16" s="1"/>
  <c r="D46" i="16"/>
  <c r="E46" i="16"/>
  <c r="G46" i="16"/>
  <c r="C46" i="16" s="1"/>
  <c r="H46" i="16" s="1"/>
  <c r="F46" i="16"/>
  <c r="D47" i="16"/>
  <c r="E47" i="16"/>
  <c r="G47" i="16"/>
  <c r="A47" i="16" s="1"/>
  <c r="F47" i="16"/>
  <c r="D48" i="16"/>
  <c r="E48" i="16"/>
  <c r="G48" i="16"/>
  <c r="A48" i="16" s="1"/>
  <c r="F48" i="16"/>
  <c r="D49" i="16"/>
  <c r="E49" i="16"/>
  <c r="G49" i="16"/>
  <c r="A49" i="16" s="1"/>
  <c r="C49" i="16"/>
  <c r="H49" i="16" s="1"/>
  <c r="D50" i="16"/>
  <c r="E50" i="16"/>
  <c r="G50" i="16"/>
  <c r="A50" i="16" s="1"/>
  <c r="D51" i="16"/>
  <c r="E51" i="16"/>
  <c r="G51" i="16"/>
  <c r="A51" i="16" s="1"/>
  <c r="D52" i="16"/>
  <c r="E52" i="16"/>
  <c r="G52" i="16"/>
  <c r="F52" i="16" s="1"/>
  <c r="D53" i="16"/>
  <c r="E53" i="16"/>
  <c r="G53" i="16"/>
  <c r="A53" i="16" s="1"/>
  <c r="D54" i="16"/>
  <c r="E54" i="16"/>
  <c r="G54" i="16"/>
  <c r="C54" i="16" s="1"/>
  <c r="H54" i="16" s="1"/>
  <c r="D55" i="16"/>
  <c r="E55" i="16"/>
  <c r="G55" i="16"/>
  <c r="A55" i="16" s="1"/>
  <c r="F55" i="16"/>
  <c r="D56" i="16"/>
  <c r="E56" i="16"/>
  <c r="G56" i="16"/>
  <c r="C56" i="16" s="1"/>
  <c r="H56" i="16" s="1"/>
  <c r="D57" i="16"/>
  <c r="E57" i="16"/>
  <c r="G57" i="16"/>
  <c r="F57" i="16" s="1"/>
  <c r="C57" i="16"/>
  <c r="H57" i="16" s="1"/>
  <c r="C58" i="16"/>
  <c r="H58" i="16"/>
  <c r="D58" i="16"/>
  <c r="E58" i="16"/>
  <c r="G58" i="16"/>
  <c r="F58" i="16"/>
  <c r="D59" i="16"/>
  <c r="E59" i="16"/>
  <c r="G59" i="16"/>
  <c r="C59" i="16"/>
  <c r="H59" i="16"/>
  <c r="A60" i="16"/>
  <c r="D60" i="16"/>
  <c r="E60" i="16"/>
  <c r="G60" i="16"/>
  <c r="F60" i="16"/>
  <c r="D61" i="16"/>
  <c r="E61" i="16"/>
  <c r="G61" i="16"/>
  <c r="F61" i="16"/>
  <c r="A62" i="16"/>
  <c r="C62" i="16"/>
  <c r="H62" i="16"/>
  <c r="D62" i="16"/>
  <c r="E62" i="16"/>
  <c r="G62" i="16"/>
  <c r="F62" i="16"/>
  <c r="A63" i="16"/>
  <c r="C63" i="16"/>
  <c r="D63" i="16"/>
  <c r="E63" i="16"/>
  <c r="G63" i="16"/>
  <c r="F63" i="16"/>
  <c r="H63" i="16"/>
  <c r="D64" i="16"/>
  <c r="E64" i="16"/>
  <c r="G64" i="16"/>
  <c r="C64" i="16"/>
  <c r="H64" i="16"/>
  <c r="A65" i="16"/>
  <c r="C65" i="16"/>
  <c r="H65" i="16"/>
  <c r="D65" i="16"/>
  <c r="E65" i="16"/>
  <c r="F65" i="16"/>
  <c r="G65" i="16"/>
  <c r="D66" i="16"/>
  <c r="E66" i="16"/>
  <c r="G66" i="16"/>
  <c r="F66" i="16"/>
  <c r="C67" i="16"/>
  <c r="H67" i="16"/>
  <c r="D67" i="16"/>
  <c r="E67" i="16"/>
  <c r="G67" i="16"/>
  <c r="F67" i="16"/>
  <c r="A68" i="16"/>
  <c r="C68" i="16"/>
  <c r="H68" i="16"/>
  <c r="D68" i="16"/>
  <c r="E68" i="16"/>
  <c r="F68" i="16"/>
  <c r="G68" i="16"/>
  <c r="A69" i="16"/>
  <c r="D69" i="16"/>
  <c r="E69" i="16"/>
  <c r="G69" i="16"/>
  <c r="C69" i="16"/>
  <c r="H69" i="16"/>
  <c r="C70" i="16"/>
  <c r="H70" i="16"/>
  <c r="D70" i="16"/>
  <c r="E70" i="16"/>
  <c r="G70" i="16"/>
  <c r="F70" i="16"/>
  <c r="D71" i="16"/>
  <c r="E71" i="16"/>
  <c r="G71" i="16"/>
  <c r="F71" i="16"/>
  <c r="A72" i="16"/>
  <c r="D72" i="16"/>
  <c r="E72" i="16"/>
  <c r="G72" i="16"/>
  <c r="F72" i="16"/>
  <c r="D73" i="16"/>
  <c r="E73" i="16"/>
  <c r="G73" i="16"/>
  <c r="C73" i="16"/>
  <c r="H73" i="16"/>
  <c r="A74" i="16"/>
  <c r="C74" i="16"/>
  <c r="H74" i="16"/>
  <c r="D74" i="16"/>
  <c r="E74" i="16"/>
  <c r="G74" i="16"/>
  <c r="F74" i="16"/>
  <c r="A75" i="16"/>
  <c r="C75" i="16"/>
  <c r="D75" i="16"/>
  <c r="E75" i="16"/>
  <c r="G75" i="16"/>
  <c r="F75" i="16"/>
  <c r="H75" i="16"/>
  <c r="D76" i="16"/>
  <c r="E76" i="16"/>
  <c r="G76" i="16"/>
  <c r="C76" i="16"/>
  <c r="H76" i="16"/>
  <c r="A77" i="16"/>
  <c r="C77" i="16"/>
  <c r="H77" i="16"/>
  <c r="D77" i="16"/>
  <c r="E77" i="16"/>
  <c r="F77" i="16"/>
  <c r="G77" i="16"/>
  <c r="B1" i="31"/>
  <c r="E1" i="31"/>
  <c r="C5" i="31"/>
  <c r="E5" i="31"/>
  <c r="L11" i="30" s="1"/>
  <c r="F5" i="31"/>
  <c r="B13" i="30"/>
  <c r="B15" i="30"/>
  <c r="B17" i="30"/>
  <c r="B19" i="30"/>
  <c r="B16" i="31"/>
  <c r="B20" i="31"/>
  <c r="V11" i="30" s="1"/>
  <c r="C20" i="31"/>
  <c r="B1" i="37"/>
  <c r="E1" i="37"/>
  <c r="B5" i="37"/>
  <c r="B11" i="38" s="1"/>
  <c r="C5" i="37"/>
  <c r="E5" i="37"/>
  <c r="L11" i="38" s="1"/>
  <c r="F5" i="37"/>
  <c r="L13" i="38"/>
  <c r="L15" i="38"/>
  <c r="B14" i="37"/>
  <c r="B18" i="37"/>
  <c r="V11" i="38" s="1"/>
  <c r="C18" i="37"/>
  <c r="V21" i="38"/>
  <c r="C3" i="3"/>
  <c r="D3" i="3"/>
  <c r="B10" i="30" s="1"/>
  <c r="E3" i="3"/>
  <c r="B12" i="30" s="1"/>
  <c r="F3" i="3"/>
  <c r="B14" i="30" s="1"/>
  <c r="G3" i="3"/>
  <c r="B16" i="30" s="1"/>
  <c r="H3" i="3"/>
  <c r="B18" i="30" s="1"/>
  <c r="C4" i="3"/>
  <c r="D4" i="3"/>
  <c r="E4" i="3"/>
  <c r="F4" i="3"/>
  <c r="G4" i="3"/>
  <c r="H4" i="3"/>
  <c r="C5" i="3"/>
  <c r="D5" i="3"/>
  <c r="L10" i="30" s="1"/>
  <c r="E5" i="3"/>
  <c r="L12" i="30" s="1"/>
  <c r="F5" i="3"/>
  <c r="L14" i="30" s="1"/>
  <c r="G5" i="3"/>
  <c r="L16" i="30" s="1"/>
  <c r="H5" i="3"/>
  <c r="L18" i="30" s="1"/>
  <c r="C6" i="3"/>
  <c r="D6" i="3"/>
  <c r="E6" i="3"/>
  <c r="F6" i="3"/>
  <c r="G6" i="3"/>
  <c r="H6" i="3"/>
  <c r="C7" i="3"/>
  <c r="D7" i="3"/>
  <c r="V10" i="30" s="1"/>
  <c r="E7" i="3"/>
  <c r="V12" i="30" s="1"/>
  <c r="F7" i="3"/>
  <c r="V14" i="30" s="1"/>
  <c r="G7" i="3"/>
  <c r="V16" i="30" s="1"/>
  <c r="V18" i="30"/>
  <c r="C8" i="3"/>
  <c r="D8" i="3"/>
  <c r="E8" i="3"/>
  <c r="F8" i="3"/>
  <c r="G8" i="3"/>
  <c r="C12" i="3"/>
  <c r="D12" i="3"/>
  <c r="B10" i="38" s="1"/>
  <c r="E12" i="3"/>
  <c r="B12" i="38"/>
  <c r="F12" i="3"/>
  <c r="B14" i="38" s="1"/>
  <c r="G12" i="3"/>
  <c r="B16" i="38" s="1"/>
  <c r="H12" i="3"/>
  <c r="B18" i="38" s="1"/>
  <c r="C13" i="3"/>
  <c r="D13" i="3"/>
  <c r="E13" i="3"/>
  <c r="F13" i="3"/>
  <c r="G13" i="3"/>
  <c r="H13" i="3"/>
  <c r="C14" i="3"/>
  <c r="D14" i="3"/>
  <c r="E14" i="3"/>
  <c r="L12" i="38" s="1"/>
  <c r="F14" i="3"/>
  <c r="L14" i="38" s="1"/>
  <c r="G14" i="3"/>
  <c r="L16" i="38"/>
  <c r="H14" i="3"/>
  <c r="L18" i="38" s="1"/>
  <c r="C15" i="3"/>
  <c r="D15" i="3"/>
  <c r="E15" i="3"/>
  <c r="F15" i="3"/>
  <c r="G15" i="3"/>
  <c r="H15" i="3"/>
  <c r="C16" i="3"/>
  <c r="D16" i="3"/>
  <c r="V10" i="38" s="1"/>
  <c r="E16" i="3"/>
  <c r="V12" i="38" s="1"/>
  <c r="F16" i="3"/>
  <c r="V14" i="38" s="1"/>
  <c r="G16" i="3"/>
  <c r="V16" i="38" s="1"/>
  <c r="H16" i="3"/>
  <c r="V18" i="38" s="1"/>
  <c r="V20" i="38"/>
  <c r="C17" i="3"/>
  <c r="D17" i="3"/>
  <c r="E17" i="3"/>
  <c r="F17" i="3"/>
  <c r="G17" i="3"/>
  <c r="H17" i="3"/>
  <c r="C7" i="14"/>
  <c r="E7" i="14"/>
  <c r="F7" i="14"/>
  <c r="I7" i="14"/>
  <c r="K7" i="14"/>
  <c r="L7" i="14"/>
  <c r="C8" i="14"/>
  <c r="E8" i="14"/>
  <c r="F8" i="14"/>
  <c r="I8" i="14"/>
  <c r="K8" i="14"/>
  <c r="L8" i="14"/>
  <c r="C9" i="14"/>
  <c r="E9" i="14"/>
  <c r="F9" i="14"/>
  <c r="I9" i="14"/>
  <c r="K9" i="14"/>
  <c r="L9" i="14"/>
  <c r="C10" i="14"/>
  <c r="E10" i="14"/>
  <c r="F10" i="14"/>
  <c r="I10" i="14"/>
  <c r="K10" i="14"/>
  <c r="L10" i="14"/>
  <c r="C11" i="14"/>
  <c r="E11" i="14"/>
  <c r="F11" i="14"/>
  <c r="I11" i="14"/>
  <c r="K11" i="14"/>
  <c r="L11" i="14"/>
  <c r="C12" i="14"/>
  <c r="E12" i="14"/>
  <c r="F12" i="14"/>
  <c r="I12" i="14"/>
  <c r="K12" i="14"/>
  <c r="L12" i="14"/>
  <c r="C13" i="14"/>
  <c r="E13" i="14"/>
  <c r="F13" i="14"/>
  <c r="I13" i="14"/>
  <c r="K13" i="14"/>
  <c r="L13" i="14"/>
  <c r="C14" i="14"/>
  <c r="E14" i="14"/>
  <c r="F14" i="14"/>
  <c r="I14" i="14"/>
  <c r="K14" i="14"/>
  <c r="L14" i="14"/>
  <c r="C15" i="14"/>
  <c r="E15" i="14"/>
  <c r="F15" i="14"/>
  <c r="I15" i="14"/>
  <c r="K15" i="14"/>
  <c r="L15" i="14"/>
  <c r="C16" i="14"/>
  <c r="E16" i="14"/>
  <c r="F16" i="14"/>
  <c r="I16" i="14"/>
  <c r="K16" i="14"/>
  <c r="L16" i="14"/>
  <c r="C17" i="14"/>
  <c r="E17" i="14"/>
  <c r="F17" i="14"/>
  <c r="I17" i="14"/>
  <c r="K17" i="14"/>
  <c r="L17" i="14"/>
  <c r="C18" i="14"/>
  <c r="E18" i="14"/>
  <c r="F18" i="14"/>
  <c r="I18" i="14"/>
  <c r="K18" i="14"/>
  <c r="L18" i="14"/>
  <c r="C19" i="14"/>
  <c r="E19" i="14"/>
  <c r="F19" i="14"/>
  <c r="I19" i="14"/>
  <c r="K19" i="14"/>
  <c r="L19" i="14"/>
  <c r="C20" i="14"/>
  <c r="E20" i="14"/>
  <c r="F20" i="14"/>
  <c r="I20" i="14"/>
  <c r="K20" i="14"/>
  <c r="L20" i="14"/>
  <c r="C21" i="14"/>
  <c r="E21" i="14"/>
  <c r="F21" i="14"/>
  <c r="I21" i="14"/>
  <c r="K21" i="14"/>
  <c r="L21" i="14"/>
  <c r="C22" i="14"/>
  <c r="E22" i="14"/>
  <c r="F22" i="14"/>
  <c r="I22" i="14"/>
  <c r="K22" i="14"/>
  <c r="L22" i="14"/>
  <c r="C23" i="14"/>
  <c r="E23" i="14"/>
  <c r="F23" i="14"/>
  <c r="I23" i="14"/>
  <c r="K23" i="14"/>
  <c r="L23" i="14"/>
  <c r="C24" i="14"/>
  <c r="E24" i="14"/>
  <c r="F24" i="14"/>
  <c r="I24" i="14"/>
  <c r="K24" i="14"/>
  <c r="L24" i="14"/>
  <c r="C25" i="14"/>
  <c r="E25" i="14"/>
  <c r="F25" i="14"/>
  <c r="I25" i="14"/>
  <c r="K25" i="14"/>
  <c r="L25" i="14"/>
  <c r="C26" i="14"/>
  <c r="E26" i="14"/>
  <c r="F26" i="14"/>
  <c r="I26" i="14"/>
  <c r="K26" i="14"/>
  <c r="L26" i="14"/>
  <c r="C7" i="1"/>
  <c r="J7" i="1"/>
  <c r="C23" i="1"/>
  <c r="C7" i="11"/>
  <c r="J7" i="11"/>
  <c r="B15" i="3" s="1"/>
  <c r="C21" i="11"/>
  <c r="B17" i="3" s="1"/>
  <c r="B4" i="30"/>
  <c r="B3" i="31" s="1"/>
  <c r="L4" i="30"/>
  <c r="E3" i="31" s="1"/>
  <c r="V4" i="30"/>
  <c r="B18" i="31" s="1"/>
  <c r="F10" i="30"/>
  <c r="P10" i="30"/>
  <c r="Z10" i="30"/>
  <c r="F12" i="30"/>
  <c r="P12" i="30"/>
  <c r="Z12" i="30"/>
  <c r="F14" i="30"/>
  <c r="P14" i="30"/>
  <c r="Z14" i="30"/>
  <c r="F16" i="30"/>
  <c r="P16" i="30"/>
  <c r="Z16" i="30"/>
  <c r="F18" i="30"/>
  <c r="P18" i="30"/>
  <c r="F26" i="30"/>
  <c r="P26" i="30"/>
  <c r="Z26" i="30"/>
  <c r="B4" i="38"/>
  <c r="B3" i="37"/>
  <c r="L4" i="38"/>
  <c r="E3" i="37" s="1"/>
  <c r="V4" i="38"/>
  <c r="B16" i="37" s="1"/>
  <c r="F10" i="38"/>
  <c r="L10" i="38"/>
  <c r="P10" i="38"/>
  <c r="Z10" i="38"/>
  <c r="F12" i="38"/>
  <c r="P12" i="38"/>
  <c r="Z12" i="38"/>
  <c r="V13" i="38"/>
  <c r="F14" i="38"/>
  <c r="P14" i="38"/>
  <c r="Z14" i="38"/>
  <c r="F16" i="38"/>
  <c r="P16" i="38"/>
  <c r="Z16" i="38"/>
  <c r="F18" i="38"/>
  <c r="P18" i="38"/>
  <c r="Z18" i="38"/>
  <c r="C72" i="16"/>
  <c r="H72" i="16"/>
  <c r="A67" i="16"/>
  <c r="C60" i="16"/>
  <c r="H60" i="16"/>
  <c r="C36" i="16"/>
  <c r="H36" i="16"/>
  <c r="A31" i="16"/>
  <c r="C24" i="16"/>
  <c r="H24" i="16"/>
  <c r="F73" i="16"/>
  <c r="A22" i="16"/>
  <c r="F76" i="16"/>
  <c r="F28" i="16"/>
  <c r="C25" i="16"/>
  <c r="H25" i="16"/>
  <c r="A34" i="16"/>
  <c r="F59" i="16"/>
  <c r="F23" i="16"/>
  <c r="C61" i="16"/>
  <c r="H61" i="16"/>
  <c r="A73" i="16"/>
  <c r="F69" i="16"/>
  <c r="C66" i="16"/>
  <c r="H66" i="16"/>
  <c r="A61" i="16"/>
  <c r="A37" i="16"/>
  <c r="F33" i="16"/>
  <c r="C30" i="16"/>
  <c r="H30" i="16"/>
  <c r="A25" i="16"/>
  <c r="F21" i="16"/>
  <c r="F37" i="16"/>
  <c r="A70" i="16"/>
  <c r="F35" i="16"/>
  <c r="C71" i="16"/>
  <c r="H71" i="16"/>
  <c r="A66" i="16"/>
  <c r="C47" i="16"/>
  <c r="H47" i="16" s="1"/>
  <c r="A30" i="16"/>
  <c r="F2" i="16"/>
  <c r="A58" i="16"/>
  <c r="F64" i="16"/>
  <c r="A71" i="16"/>
  <c r="A59" i="16"/>
  <c r="A35" i="16"/>
  <c r="A23" i="16"/>
  <c r="A76" i="16"/>
  <c r="A64" i="16"/>
  <c r="A28" i="16"/>
  <c r="B7" i="3" l="1"/>
  <c r="B5" i="3"/>
  <c r="B12" i="3"/>
  <c r="B3" i="3"/>
  <c r="A46" i="16"/>
  <c r="F40" i="16"/>
  <c r="F49" i="16"/>
  <c r="F50" i="16"/>
  <c r="F56" i="16"/>
  <c r="C41" i="16"/>
  <c r="H41" i="16" s="1"/>
  <c r="A52" i="16"/>
  <c r="C50" i="16"/>
  <c r="H50" i="16" s="1"/>
  <c r="A41" i="16"/>
  <c r="A54" i="16"/>
  <c r="F54" i="16"/>
  <c r="A56" i="16"/>
  <c r="C48" i="16"/>
  <c r="H48" i="16" s="1"/>
  <c r="F51" i="16"/>
  <c r="C43" i="16"/>
  <c r="H43" i="16" s="1"/>
  <c r="F53" i="16"/>
  <c r="A57" i="16"/>
  <c r="C53" i="16"/>
  <c r="H53" i="16" s="1"/>
  <c r="C51" i="16"/>
  <c r="H51" i="16" s="1"/>
  <c r="F44" i="16"/>
  <c r="C55" i="16"/>
  <c r="H55" i="16" s="1"/>
  <c r="C42" i="16"/>
  <c r="H42" i="16" s="1"/>
  <c r="C40" i="16"/>
  <c r="H40" i="16" s="1"/>
  <c r="C52" i="16"/>
  <c r="H52" i="16" s="1"/>
  <c r="F45" i="16"/>
  <c r="A45" i="16"/>
  <c r="A43" i="16"/>
  <c r="C44" i="16"/>
  <c r="H44" i="16" s="1"/>
  <c r="A42" i="16"/>
  <c r="B14" i="3"/>
  <c r="B16" i="3"/>
  <c r="V3" i="38"/>
  <c r="L3" i="38"/>
  <c r="E2" i="37" s="1"/>
  <c r="B3" i="38"/>
  <c r="B2" i="37" s="1"/>
  <c r="B13" i="3"/>
  <c r="A13" i="3" s="1"/>
  <c r="A17" i="3" s="1"/>
  <c r="F18" i="16"/>
  <c r="F15" i="16"/>
  <c r="F4" i="16"/>
  <c r="A18" i="16"/>
  <c r="B6" i="3"/>
  <c r="A6" i="3" s="1"/>
  <c r="F16" i="16"/>
  <c r="A7" i="16"/>
  <c r="C7" i="16"/>
  <c r="H7" i="16" s="1"/>
  <c r="L3" i="30"/>
  <c r="E2" i="31" s="1"/>
  <c r="F9" i="16"/>
  <c r="A9" i="16"/>
  <c r="A17" i="16"/>
  <c r="F3" i="16"/>
  <c r="A14" i="16"/>
  <c r="B4" i="3"/>
  <c r="A4" i="3" s="1"/>
  <c r="F13" i="16"/>
  <c r="A5" i="16"/>
  <c r="F17" i="16"/>
  <c r="V3" i="30"/>
  <c r="B15" i="37" s="1"/>
  <c r="C5" i="16"/>
  <c r="H5" i="16" s="1"/>
  <c r="B8" i="3"/>
  <c r="V17" i="30"/>
  <c r="C15" i="16"/>
  <c r="H15" i="16" s="1"/>
  <c r="F8" i="16"/>
  <c r="A10" i="16"/>
  <c r="A6" i="16"/>
  <c r="B3" i="30"/>
  <c r="B2" i="31" s="1"/>
  <c r="F6" i="16"/>
  <c r="L17" i="30"/>
  <c r="F12" i="16"/>
  <c r="C4" i="16"/>
  <c r="H4" i="16" s="1"/>
  <c r="C13" i="16"/>
  <c r="H13" i="16" s="1"/>
  <c r="C8" i="16"/>
  <c r="H8" i="16" s="1"/>
  <c r="A12" i="16"/>
  <c r="F11" i="16"/>
  <c r="A11" i="16"/>
  <c r="C19" i="16"/>
  <c r="H19" i="16" s="1"/>
  <c r="A8" i="3" l="1"/>
  <c r="A15" i="3"/>
  <c r="B17" i="31"/>
</calcChain>
</file>

<file path=xl/sharedStrings.xml><?xml version="1.0" encoding="utf-8"?>
<sst xmlns="http://schemas.openxmlformats.org/spreadsheetml/2006/main" count="321" uniqueCount="129">
  <si>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</si>
  <si>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</si>
  <si>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</si>
  <si>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</si>
  <si>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</si>
  <si>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</si>
  <si>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</si>
  <si>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</si>
  <si>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</si>
  <si>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</si>
  <si>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</si>
  <si>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</si>
  <si>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</si>
  <si>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</si>
  <si>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</si>
  <si>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ＮＯ</t>
  </si>
  <si>
    <t>チーム名</t>
  </si>
  <si>
    <t>監 督 名</t>
  </si>
  <si>
    <t>登録</t>
  </si>
  <si>
    <t>【男子の部】</t>
  </si>
  <si>
    <t>ﾅﾝﾊﾞｰ</t>
  </si>
  <si>
    <t>監督名</t>
  </si>
  <si>
    <t>【女子の部】</t>
  </si>
  <si>
    <t>ロードレース大会選手名簿</t>
  </si>
  <si>
    <t>【　男　子　】</t>
  </si>
  <si>
    <t>【　女　子　】</t>
  </si>
  <si>
    <t>NO</t>
  </si>
  <si>
    <t>氏　名</t>
  </si>
  <si>
    <t>学校名</t>
  </si>
  <si>
    <t>小林中</t>
  </si>
  <si>
    <t>ｺﾊﾞﾔｼﾁｭｳ</t>
  </si>
  <si>
    <t>細野中</t>
  </si>
  <si>
    <t>ﾎｿﾉﾁｭｳ</t>
  </si>
  <si>
    <t>西小林中</t>
  </si>
  <si>
    <t>ﾆｼｺﾊﾞﾔｼﾁｭｳ</t>
  </si>
  <si>
    <t>永久津中</t>
  </si>
  <si>
    <t>ﾅｶﾞｸﾂﾁｭｳ</t>
  </si>
  <si>
    <t>東方中</t>
  </si>
  <si>
    <t>ﾋｶﾞｼｶﾀﾁｭｳ</t>
  </si>
  <si>
    <t>三松中</t>
  </si>
  <si>
    <t>ﾐﾏﾂﾁｭｳ</t>
  </si>
  <si>
    <t>須木中</t>
  </si>
  <si>
    <t>ｽｷﾁｭｳ</t>
  </si>
  <si>
    <t>飯野中</t>
  </si>
  <si>
    <t>ｲｲﾉﾁｭｳ</t>
  </si>
  <si>
    <t>上江中</t>
  </si>
  <si>
    <t>ｳﾜｴﾁｭｳ</t>
  </si>
  <si>
    <t>加久藤中</t>
  </si>
  <si>
    <t>ｶｸﾄｳﾁｭｳ</t>
  </si>
  <si>
    <t>真幸中</t>
  </si>
  <si>
    <t>ﾏｻｷﾁｭｳ</t>
  </si>
  <si>
    <t>高原中</t>
  </si>
  <si>
    <t>ﾀｶﾊﾙﾁｭｳ</t>
  </si>
  <si>
    <t>後川内中</t>
  </si>
  <si>
    <t>ｳｼﾛｶﾜﾁﾁｭｳ</t>
  </si>
  <si>
    <t>野尻中</t>
  </si>
  <si>
    <t>ﾉｼﾞﾘﾁｭｳ</t>
  </si>
  <si>
    <t>紙屋中</t>
  </si>
  <si>
    <t>ｶﾐﾔﾁｭｳ</t>
  </si>
  <si>
    <t>新光陸上クラブ</t>
  </si>
  <si>
    <t>ｼﾝｺｳﾘｸｼﾞｮｳｸﾗﾌﾞ</t>
  </si>
  <si>
    <t>その他　団体</t>
  </si>
  <si>
    <t>ｿﾉﾀ</t>
  </si>
  <si>
    <t>注意事項等</t>
  </si>
  <si>
    <t>（１）　シートは以下の4つがあります。（このシートを除く）</t>
  </si>
  <si>
    <t>　　　①申込</t>
  </si>
  <si>
    <t>・・・</t>
  </si>
  <si>
    <t>学校名などの基礎データを入力します。</t>
  </si>
  <si>
    <t>　　　②クロスカントリー駅伝(男・女)</t>
  </si>
  <si>
    <t>クロカンリレーの部における監督および選手の登録をします。</t>
  </si>
  <si>
    <t>　　　③クロスカントリーレース（男・女）</t>
  </si>
  <si>
    <t>ｸﾛｶﾝﾚｰｽの部における選手の登録をします。</t>
  </si>
  <si>
    <t>　　　④ｵｰﾀﾞｰ用紙(男子)・(女子)</t>
  </si>
  <si>
    <r>
      <t>プリントアウトし、区間を記入して大会当日の朝</t>
    </r>
    <r>
      <rPr>
        <b/>
        <sz val="18"/>
        <rFont val="ＭＳ ゴシック"/>
        <family val="3"/>
        <charset val="128"/>
      </rPr>
      <t>8:00</t>
    </r>
    <r>
      <rPr>
        <sz val="11"/>
        <rFont val="ＭＳ ゴシック"/>
        <family val="3"/>
        <charset val="128"/>
      </rPr>
      <t>までに大会本部へ提出してください。</t>
    </r>
  </si>
  <si>
    <t>（２）　シートに</t>
  </si>
  <si>
    <t xml:space="preserve"> のような黄色のセルがあります。このセルに必要事項を記入してください。</t>
  </si>
  <si>
    <t>　　　なお、黄色のセルにカーソルを移動すると、ドロップダウンリストや注意事項が表示される場合があります。</t>
  </si>
  <si>
    <t xml:space="preserve">      その際は、その指示に従ってください。</t>
  </si>
  <si>
    <t>（３）　ひらがな・漢字は全角で、数字・ｶﾀｶﾅ・ｱﾙﾌｧﾍﾞｯﾄ・ﾊｲﾌﾝはすべて半角で入力してください。</t>
  </si>
  <si>
    <t>　　　（E-mail)   kobayashirikukyo@yahoo.co.jp</t>
  </si>
  <si>
    <t>（５）　「④ｵｰﾀﾞｰ用紙」シートを印刷、確認してください。なお、区間を記入して、大会当日の朝、8：00までに大会本部へ提</t>
  </si>
  <si>
    <t>　　　出してください。　</t>
  </si>
  <si>
    <t>　　　　※申込書の入力等に関して不明な点は下記まで連絡ください。</t>
  </si>
  <si>
    <t xml:space="preserve"> 　　　　【小林陸協　記録担当】　森本　(℡)　携帯　080-2711-5881</t>
  </si>
  <si>
    <t>（１）チーム名の入力</t>
  </si>
  <si>
    <t>（２）駅伝の部参加チーム数の入力</t>
  </si>
  <si>
    <t>駅伝の部
参加チーム数</t>
  </si>
  <si>
    <t>男子</t>
  </si>
  <si>
    <t>フリガナ</t>
  </si>
  <si>
    <t>女子</t>
  </si>
  <si>
    <t>（３）申込責任者等の入力</t>
  </si>
  <si>
    <t>申込責任者</t>
  </si>
  <si>
    <t>℡(緊急連絡先)</t>
  </si>
  <si>
    <t>※プログラム編成の際に、緊急に連絡を取る場</t>
  </si>
  <si>
    <t>　合があります。よろしければ、携帯電話の入</t>
  </si>
  <si>
    <t>　力をお願いします。</t>
  </si>
  <si>
    <t>【Ａチーム】</t>
  </si>
  <si>
    <t>【Ｂチーム】</t>
  </si>
  <si>
    <t>項目</t>
  </si>
  <si>
    <t>姓</t>
  </si>
  <si>
    <t>名</t>
  </si>
  <si>
    <t>ﾌﾘｾｲ</t>
  </si>
  <si>
    <t>ﾌﾘﾒｲ</t>
  </si>
  <si>
    <t>監督</t>
  </si>
  <si>
    <t>選手１</t>
  </si>
  <si>
    <t>選手２</t>
  </si>
  <si>
    <t>選手３</t>
  </si>
  <si>
    <t>選手４</t>
  </si>
  <si>
    <t>選手５</t>
  </si>
  <si>
    <t>選手６</t>
  </si>
  <si>
    <t>【Cチーム】</t>
  </si>
  <si>
    <t>クロスカントリーレース大会参加申込書</t>
  </si>
  <si>
    <t>※クロカンリレーの部に登録した選手はここで登録しないこと。</t>
  </si>
  <si>
    <t>（クロカンリレーの部に登録し、レースに出場しなかった生徒はここに登録しなくてもクロカンレースに出場できる。）</t>
  </si>
  <si>
    <t>登録番号</t>
  </si>
  <si>
    <t>学　年</t>
  </si>
  <si>
    <t>出走区間</t>
  </si>
  <si>
    <t>競技者氏名</t>
  </si>
  <si>
    <t xml:space="preserve"> ※　上記用紙を大会当日､8:00までに大会本部へ提出してください。</t>
  </si>
  <si>
    <t>第2回生駒高原クロスカントリーリレー大会　申込書</t>
    <phoneticPr fontId="24"/>
  </si>
  <si>
    <t>（４）　入力・確認の後、令和7年9月8日（月) までにこのファイルを小林陸協 担当：森本まで送信してください。</t>
    <phoneticPr fontId="24"/>
  </si>
  <si>
    <t>第2回生駒高原クロスカントリーリレー大会（中学生）　申込書
基礎データ入力</t>
    <phoneticPr fontId="24"/>
  </si>
  <si>
    <t>第2回生駒高原クロスカントリーリレー大会　男子申込書
クロスカントリー駅伝　中学生男子の部　監督・選手登録シート</t>
    <phoneticPr fontId="24"/>
  </si>
  <si>
    <t>第2回生駒高原クロスカントリーリレー大会　男子申込書
クロスカントリー駅伝　中学生女子の部　監督・選手登録シート</t>
    <phoneticPr fontId="24"/>
  </si>
  <si>
    <t>第2回生駒高原クロスカントリーリレー大会オーダー用紙（中学男子）</t>
    <phoneticPr fontId="24"/>
  </si>
  <si>
    <t>第2回生駒高原クロスカントリーリレー大会オーダー用紙（中学女子）</t>
    <phoneticPr fontId="24"/>
  </si>
  <si>
    <t>選手７</t>
  </si>
  <si>
    <t>選手８</t>
  </si>
  <si>
    <t>選手９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</si>
</sst>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　&quot;#&quot;　位&quot;"/>
    <numFmt numFmtId="177" formatCode="#&quot;　年&quot;"/>
    <numFmt numFmtId="178" formatCode="#&quot;時間&quot;##&quot;分&quot;##&quot;秒&quot;"/>
  </numFmts>
  <fonts count="32" x14ac:knownFonts="1">
    <font>
      <sz val="11"/>
      <name val="ＭＳ Ｐゴシック"/>
      <family val="3"/>
      <charset val="134"/>
    </font>
    <font>
      <sz val="1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34"/>
    </font>
    <font>
      <sz val="13"/>
      <name val="ＭＳ Ｐゴシック"/>
      <family val="3"/>
      <charset val="134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trike/>
      <sz val="14"/>
      <name val="ＭＳ ゴシック"/>
      <family val="3"/>
      <charset val="128"/>
    </font>
    <font>
      <sz val="14"/>
      <name val="ＭＳ Ｐゴシック"/>
      <family val="3"/>
      <charset val="134"/>
    </font>
    <font>
      <sz val="8"/>
      <name val="ＭＳ ゴシック"/>
      <family val="3"/>
      <charset val="128"/>
    </font>
    <font>
      <b/>
      <sz val="36"/>
      <name val="ＭＳ ゴシック"/>
      <family val="3"/>
      <charset val="128"/>
    </font>
    <font>
      <sz val="36"/>
      <name val="ＭＳ Ｐゴシック"/>
      <family val="3"/>
      <charset val="134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  <font>
      <sz val="26"/>
      <name val="ＭＳ Ｐゴシック"/>
      <family val="3"/>
      <charset val="134"/>
    </font>
    <font>
      <sz val="20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34"/>
    </font>
    <font>
      <sz val="11"/>
      <color indexed="39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3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36"/>
      <color rgb="FFFF0000"/>
      <name val="ＭＳ ゴシック"/>
      <family val="3"/>
      <charset val="128"/>
    </font>
    <font>
      <sz val="3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9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176" fontId="2" fillId="0" borderId="0" xfId="0" applyNumberFormat="1" applyFont="1" applyAlignment="1" applyProtection="1">
      <alignment horizontal="center" vertical="center"/>
      <protection hidden="1"/>
    </xf>
    <xf numFmtId="176" fontId="2" fillId="0" borderId="0" xfId="0" applyNumberFormat="1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vertical="center" textRotation="255" shrinkToFit="1"/>
      <protection hidden="1"/>
    </xf>
    <xf numFmtId="0" fontId="4" fillId="0" borderId="0" xfId="0" applyFont="1" applyAlignment="1" applyProtection="1">
      <alignment vertical="center" textRotation="255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horizontal="center" vertical="center" textRotation="255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178" fontId="1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3" borderId="3" xfId="0" applyFont="1" applyFill="1" applyBorder="1" applyProtection="1">
      <alignment vertical="center"/>
      <protection locked="0"/>
    </xf>
    <xf numFmtId="0" fontId="1" fillId="3" borderId="4" xfId="0" applyFont="1" applyFill="1" applyBorder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alignment vertical="center"/>
      <protection hidden="1"/>
    </xf>
    <xf numFmtId="0" fontId="1" fillId="5" borderId="3" xfId="0" applyFont="1" applyFill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8" xfId="0" applyFont="1" applyBorder="1" applyProtection="1">
      <alignment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1" fillId="5" borderId="5" xfId="0" applyFont="1" applyFill="1" applyBorder="1" applyProtection="1">
      <alignment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Protection="1">
      <alignment vertical="center"/>
      <protection locked="0"/>
    </xf>
    <xf numFmtId="0" fontId="1" fillId="5" borderId="0" xfId="0" applyFont="1" applyFill="1" applyProtection="1">
      <alignment vertical="center"/>
      <protection hidden="1"/>
    </xf>
    <xf numFmtId="0" fontId="1" fillId="5" borderId="7" xfId="0" applyFont="1" applyFill="1" applyBorder="1" applyProtection="1">
      <alignment vertical="center"/>
      <protection hidden="1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5" borderId="8" xfId="0" applyFont="1" applyFill="1" applyBorder="1" applyProtection="1">
      <alignment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9" xfId="0" applyFont="1" applyBorder="1" applyProtection="1">
      <alignment vertical="center"/>
      <protection hidden="1"/>
    </xf>
    <xf numFmtId="49" fontId="1" fillId="0" borderId="0" xfId="0" applyNumberFormat="1" applyFo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2" borderId="5" xfId="0" applyFont="1" applyFill="1" applyBorder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0" xfId="0" applyFont="1" applyProtection="1">
      <alignment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55" xfId="0" applyFont="1" applyBorder="1" applyAlignment="1" applyProtection="1">
      <alignment horizontal="center" vertical="center"/>
      <protection hidden="1"/>
    </xf>
    <xf numFmtId="0" fontId="26" fillId="0" borderId="0" xfId="0" applyFont="1" applyProtection="1">
      <alignment vertical="center"/>
      <protection hidden="1"/>
    </xf>
    <xf numFmtId="0" fontId="22" fillId="0" borderId="3" xfId="0" applyFont="1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vertical="center" shrinkToFi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Protection="1">
      <alignment vertical="center"/>
      <protection hidden="1"/>
    </xf>
    <xf numFmtId="0" fontId="25" fillId="0" borderId="5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18" xfId="0" applyBorder="1" applyProtection="1">
      <alignment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alignment vertical="center"/>
      <protection hidden="1"/>
    </xf>
    <xf numFmtId="0" fontId="25" fillId="0" borderId="54" xfId="0" applyFont="1" applyBorder="1" applyAlignment="1" applyProtection="1">
      <alignment horizontal="center" vertical="center" wrapText="1"/>
      <protection hidden="1"/>
    </xf>
    <xf numFmtId="0" fontId="0" fillId="0" borderId="19" xfId="0" applyBorder="1" applyProtection="1">
      <alignment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27" fillId="0" borderId="54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21" fillId="5" borderId="3" xfId="0" applyFon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1" fillId="5" borderId="15" xfId="0" applyFont="1" applyFill="1" applyBorder="1" applyAlignment="1" applyProtection="1">
      <alignment horizontal="center" vertical="center"/>
      <protection hidden="1"/>
    </xf>
    <xf numFmtId="0" fontId="1" fillId="5" borderId="16" xfId="0" applyFont="1" applyFill="1" applyBorder="1" applyAlignment="1" applyProtection="1">
      <alignment horizontal="center" vertical="center"/>
      <protection hidden="1"/>
    </xf>
    <xf numFmtId="0" fontId="1" fillId="5" borderId="22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1" fillId="5" borderId="23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horizontal="center" vertical="center"/>
      <protection hidden="1"/>
    </xf>
    <xf numFmtId="0" fontId="1" fillId="0" borderId="59" xfId="0" applyFont="1" applyBorder="1" applyAlignment="1" applyProtection="1">
      <alignment horizontal="center" vertical="center"/>
      <protection hidden="1"/>
    </xf>
    <xf numFmtId="0" fontId="1" fillId="0" borderId="65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177" fontId="9" fillId="0" borderId="11" xfId="0" applyNumberFormat="1" applyFont="1" applyBorder="1" applyAlignment="1" applyProtection="1">
      <alignment horizontal="center" vertical="center"/>
      <protection hidden="1"/>
    </xf>
    <xf numFmtId="177" fontId="9" fillId="0" borderId="12" xfId="0" applyNumberFormat="1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53" xfId="0" applyFont="1" applyBorder="1" applyAlignment="1" applyProtection="1">
      <alignment horizontal="center" vertical="center"/>
      <protection hidden="1"/>
    </xf>
    <xf numFmtId="0" fontId="1" fillId="0" borderId="5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6" fillId="0" borderId="14" xfId="0" applyFont="1" applyBorder="1" applyProtection="1">
      <alignment vertical="center"/>
      <protection hidden="1"/>
    </xf>
    <xf numFmtId="0" fontId="6" fillId="0" borderId="50" xfId="0" applyFont="1" applyBorder="1" applyProtection="1">
      <alignment vertical="center"/>
      <protection hidden="1"/>
    </xf>
    <xf numFmtId="0" fontId="6" fillId="0" borderId="37" xfId="0" applyFont="1" applyBorder="1" applyProtection="1">
      <alignment vertical="center"/>
      <protection hidden="1"/>
    </xf>
    <xf numFmtId="0" fontId="6" fillId="0" borderId="38" xfId="0" applyFont="1" applyBorder="1" applyProtection="1">
      <alignment vertical="center"/>
      <protection hidden="1"/>
    </xf>
    <xf numFmtId="0" fontId="6" fillId="0" borderId="51" xfId="0" applyFont="1" applyBorder="1" applyProtection="1">
      <alignment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177" fontId="9" fillId="0" borderId="5" xfId="0" applyNumberFormat="1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44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43" xfId="0" applyFont="1" applyBorder="1" applyAlignment="1" applyProtection="1">
      <alignment horizontal="center" vertical="center"/>
      <protection hidden="1"/>
    </xf>
    <xf numFmtId="177" fontId="9" fillId="0" borderId="23" xfId="0" applyNumberFormat="1" applyFont="1" applyBorder="1" applyAlignment="1" applyProtection="1">
      <alignment horizontal="center" vertical="center"/>
      <protection hidden="1"/>
    </xf>
    <xf numFmtId="177" fontId="9" fillId="0" borderId="46" xfId="0" applyNumberFormat="1" applyFont="1" applyBorder="1" applyAlignment="1" applyProtection="1">
      <alignment horizontal="center" vertical="center"/>
      <protection hidden="1"/>
    </xf>
    <xf numFmtId="0" fontId="0" fillId="0" borderId="48" xfId="0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hidden="1"/>
    </xf>
    <xf numFmtId="0" fontId="1" fillId="0" borderId="60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>
      <alignment vertical="center"/>
    </xf>
    <xf numFmtId="0" fontId="1" fillId="0" borderId="62" xfId="0" applyFont="1" applyBorder="1" applyAlignment="1" applyProtection="1">
      <alignment horizontal="center" vertical="center"/>
      <protection hidden="1"/>
    </xf>
    <xf numFmtId="0" fontId="1" fillId="0" borderId="63" xfId="0" applyFont="1" applyBorder="1" applyAlignment="1" applyProtection="1">
      <alignment horizontal="center" vertical="center"/>
      <protection hidden="1"/>
    </xf>
    <xf numFmtId="0" fontId="1" fillId="0" borderId="64" xfId="0" applyFont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0" fontId="5" fillId="0" borderId="4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 shrinkToFit="1"/>
      <protection hidden="1"/>
    </xf>
    <xf numFmtId="0" fontId="6" fillId="0" borderId="25" xfId="0" applyFont="1" applyBorder="1" applyAlignment="1" applyProtection="1">
      <alignment horizontal="center" vertical="center" shrinkToFit="1"/>
      <protection hidden="1"/>
    </xf>
    <xf numFmtId="0" fontId="6" fillId="0" borderId="25" xfId="0" applyFont="1" applyBorder="1" applyAlignment="1" applyProtection="1">
      <alignment vertical="center" shrinkToFit="1"/>
      <protection hidden="1"/>
    </xf>
    <xf numFmtId="0" fontId="6" fillId="0" borderId="26" xfId="0" applyFont="1" applyBorder="1" applyAlignment="1" applyProtection="1">
      <alignment vertical="center" shrinkToFit="1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/>
      <protection hidden="1"/>
    </xf>
    <xf numFmtId="176" fontId="11" fillId="0" borderId="47" xfId="0" applyNumberFormat="1" applyFont="1" applyBorder="1" applyAlignment="1" applyProtection="1">
      <alignment horizontal="center" vertical="center"/>
      <protection hidden="1"/>
    </xf>
    <xf numFmtId="0" fontId="0" fillId="0" borderId="47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hidden="1"/>
    </xf>
    <xf numFmtId="177" fontId="9" fillId="0" borderId="66" xfId="0" applyNumberFormat="1" applyFont="1" applyBorder="1" applyAlignment="1" applyProtection="1">
      <alignment horizontal="center" vertical="center"/>
      <protection hidden="1"/>
    </xf>
    <xf numFmtId="177" fontId="9" fillId="0" borderId="58" xfId="0" applyNumberFormat="1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6" fillId="0" borderId="39" xfId="0" applyFont="1" applyBorder="1" applyAlignment="1" applyProtection="1">
      <alignment horizontal="center" vertical="center"/>
      <protection hidden="1"/>
    </xf>
    <xf numFmtId="177" fontId="9" fillId="0" borderId="49" xfId="0" applyNumberFormat="1" applyFont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177" fontId="9" fillId="0" borderId="57" xfId="0" applyNumberFormat="1" applyFont="1" applyBorder="1" applyAlignment="1" applyProtection="1">
      <alignment horizontal="center" vertical="center"/>
      <protection hidden="1"/>
    </xf>
    <xf numFmtId="0" fontId="1" fillId="0" borderId="56" xfId="0" applyFont="1" applyBorder="1" applyAlignment="1" applyProtection="1">
      <alignment horizontal="center" vertical="center"/>
      <protection hidden="1"/>
    </xf>
    <xf numFmtId="0" fontId="1" fillId="0" borderId="57" xfId="0" applyFont="1" applyBorder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>
      <alignment horizontal="center" vertical="center"/>
    </xf>
  </cellXfs>
  <cellStyles count="1">
    <cellStyle name="標準" xfId="0" builtinId="0"/>
  </cellStyles>
  <dxfs count="30"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ont>
        <b val="0"/>
        <strike/>
        <condense val="0"/>
        <extend val="0"/>
        <color auto="1"/>
      </font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rgb="FFFFFFCC"/>
        </patternFill>
      </fill>
    </dxf>
    <dxf>
      <fill>
        <patternFill patternType="solid">
          <fgColor indexed="64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F027-EB37-4F63-A4DC-A4D17D2C687D}">
  <dimension ref="A1:O77"/>
  <sheetViews>
    <sheetView topLeftCell="A20" workbookViewId="0">
      <selection activeCell="A77" sqref="A77"/>
    </sheetView>
  </sheetViews>
  <sheetFormatPr defaultColWidth="9" defaultRowHeight="13.2" x14ac:dyDescent="0.2"/>
  <cols>
    <col min="1" max="1" width="9" style="58" bestFit="1"/>
    <col min="2" max="16384" width="9" style="58"/>
  </cols>
  <sheetData>
    <row r="1" spans="1:1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  <c r="N1" s="58" t="s">
        <v>13</v>
      </c>
      <c r="O1" s="58" t="s">
        <v>14</v>
      </c>
    </row>
    <row r="2" spans="1:15" x14ac:dyDescent="0.2">
      <c r="A2" s="58" t="e">
        <f>IF(①申込!#REF!="","",①申込!#REF!)</f>
        <v>#REF!</v>
      </c>
      <c r="C2" s="58" t="str">
        <f>IF(G2="","",1)</f>
        <v/>
      </c>
      <c r="D2" s="58" t="str">
        <f>'②クロカンリレー（男子）'!C11&amp;" "&amp;'②クロカンリレー（男子）'!D11</f>
        <v xml:space="preserve"> </v>
      </c>
      <c r="E2" s="58" t="str">
        <f>'②クロカンリレー（男子）'!E11&amp;" "&amp;'②クロカンリレー（男子）'!F11</f>
        <v xml:space="preserve"> </v>
      </c>
      <c r="F2" s="58" t="str">
        <f>IF(G2="","",①申込!$C$7)</f>
        <v/>
      </c>
      <c r="G2" s="58" t="str">
        <f>IF('②クロカンリレー（男子）'!G11="","",'②クロカンリレー（男子）'!G11)</f>
        <v/>
      </c>
      <c r="H2" s="58" t="str">
        <f>IF(C2=1,"3km",IF(C2=2,"2km",""))</f>
        <v/>
      </c>
    </row>
    <row r="3" spans="1:15" x14ac:dyDescent="0.2">
      <c r="A3" s="58" t="e">
        <f>IF(OR($A$2="",G3=""),"",$A$2)</f>
        <v>#REF!</v>
      </c>
      <c r="C3" s="58" t="str">
        <f t="shared" ref="C3:C30" si="0">IF(G3="","",1)</f>
        <v/>
      </c>
      <c r="D3" s="58" t="str">
        <f>'②クロカンリレー（男子）'!C12&amp;" "&amp;'②クロカンリレー（男子）'!D12</f>
        <v xml:space="preserve"> </v>
      </c>
      <c r="E3" s="58" t="str">
        <f>'②クロカンリレー（男子）'!E12&amp;" "&amp;'②クロカンリレー（男子）'!F12</f>
        <v xml:space="preserve"> </v>
      </c>
      <c r="F3" s="58" t="str">
        <f>IF(G3="","",①申込!$C$7)</f>
        <v/>
      </c>
      <c r="G3" s="58" t="str">
        <f>IF('②クロカンリレー（男子）'!G12="","",'②クロカンリレー（男子）'!G12)</f>
        <v/>
      </c>
      <c r="H3" s="58" t="str">
        <f t="shared" ref="H3:H66" si="1">IF(C3=1,"3km",IF(C3=2,"2km",""))</f>
        <v/>
      </c>
    </row>
    <row r="4" spans="1:15" x14ac:dyDescent="0.2">
      <c r="A4" s="58" t="e">
        <f t="shared" ref="A4:A31" si="2">IF(OR($A$2="",G4=""),"",$A$2)</f>
        <v>#REF!</v>
      </c>
      <c r="C4" s="58" t="str">
        <f t="shared" si="0"/>
        <v/>
      </c>
      <c r="D4" s="58" t="str">
        <f>'②クロカンリレー（男子）'!C13&amp;" "&amp;'②クロカンリレー（男子）'!D13</f>
        <v xml:space="preserve"> </v>
      </c>
      <c r="E4" s="58" t="str">
        <f>'②クロカンリレー（男子）'!E13&amp;" "&amp;'②クロカンリレー（男子）'!F13</f>
        <v xml:space="preserve"> </v>
      </c>
      <c r="F4" s="58" t="str">
        <f>IF(G4="","",①申込!$C$7)</f>
        <v/>
      </c>
      <c r="G4" s="58" t="str">
        <f>IF('②クロカンリレー（男子）'!G13="","",'②クロカンリレー（男子）'!G13)</f>
        <v/>
      </c>
      <c r="H4" s="58" t="str">
        <f t="shared" si="1"/>
        <v/>
      </c>
    </row>
    <row r="5" spans="1:15" x14ac:dyDescent="0.2">
      <c r="A5" s="58" t="e">
        <f t="shared" si="2"/>
        <v>#REF!</v>
      </c>
      <c r="C5" s="58" t="str">
        <f t="shared" si="0"/>
        <v/>
      </c>
      <c r="D5" s="58" t="str">
        <f>'②クロカンリレー（男子）'!C14&amp;" "&amp;'②クロカンリレー（男子）'!D14</f>
        <v xml:space="preserve"> </v>
      </c>
      <c r="E5" s="58" t="str">
        <f>'②クロカンリレー（男子）'!E14&amp;" "&amp;'②クロカンリレー（男子）'!F14</f>
        <v xml:space="preserve"> </v>
      </c>
      <c r="F5" s="58" t="str">
        <f>IF(G5="","",①申込!$C$7)</f>
        <v/>
      </c>
      <c r="G5" s="58" t="str">
        <f>IF('②クロカンリレー（男子）'!G14="","",'②クロカンリレー（男子）'!G14)</f>
        <v/>
      </c>
      <c r="H5" s="58" t="str">
        <f t="shared" si="1"/>
        <v/>
      </c>
    </row>
    <row r="6" spans="1:15" x14ac:dyDescent="0.2">
      <c r="A6" s="58" t="e">
        <f t="shared" si="2"/>
        <v>#REF!</v>
      </c>
      <c r="C6" s="58" t="str">
        <f t="shared" si="0"/>
        <v/>
      </c>
      <c r="D6" s="58" t="str">
        <f>'②クロカンリレー（男子）'!C15&amp;" "&amp;'②クロカンリレー（男子）'!D15</f>
        <v xml:space="preserve"> </v>
      </c>
      <c r="E6" s="58" t="str">
        <f>'②クロカンリレー（男子）'!E15&amp;" "&amp;'②クロカンリレー（男子）'!F15</f>
        <v xml:space="preserve"> </v>
      </c>
      <c r="F6" s="58" t="str">
        <f>IF(G6="","",①申込!$C$7)</f>
        <v/>
      </c>
      <c r="G6" s="58" t="str">
        <f>IF('②クロカンリレー（男子）'!G15="","",'②クロカンリレー（男子）'!G15)</f>
        <v/>
      </c>
      <c r="H6" s="58" t="str">
        <f t="shared" si="1"/>
        <v/>
      </c>
    </row>
    <row r="7" spans="1:15" x14ac:dyDescent="0.2">
      <c r="A7" s="58" t="e">
        <f t="shared" si="2"/>
        <v>#REF!</v>
      </c>
      <c r="C7" s="58" t="str">
        <f t="shared" si="0"/>
        <v/>
      </c>
      <c r="D7" s="58" t="str">
        <f>'②クロカンリレー（男子）'!C19&amp;" "&amp;'②クロカンリレー（男子）'!D19</f>
        <v xml:space="preserve"> </v>
      </c>
      <c r="E7" s="58" t="str">
        <f>'②クロカンリレー（男子）'!E19&amp;" "&amp;'②クロカンリレー（男子）'!F19</f>
        <v xml:space="preserve"> </v>
      </c>
      <c r="F7" s="58" t="str">
        <f>IF(G7="","",①申込!$C$7)</f>
        <v/>
      </c>
      <c r="G7" s="58" t="str">
        <f>IF('②クロカンリレー（男子）'!G19="","",'②クロカンリレー（男子）'!G19)</f>
        <v/>
      </c>
      <c r="H7" s="58" t="str">
        <f t="shared" si="1"/>
        <v/>
      </c>
    </row>
    <row r="8" spans="1:15" x14ac:dyDescent="0.2">
      <c r="A8" s="58" t="e">
        <f t="shared" si="2"/>
        <v>#REF!</v>
      </c>
      <c r="C8" s="58" t="str">
        <f t="shared" si="0"/>
        <v/>
      </c>
      <c r="D8" s="58" t="str">
        <f>'②クロカンリレー（男子）'!J11&amp;" "&amp;'②クロカンリレー（男子）'!K11</f>
        <v xml:space="preserve"> </v>
      </c>
      <c r="E8" s="58" t="str">
        <f>'②クロカンリレー（男子）'!L11&amp;" "&amp;'②クロカンリレー（男子）'!M11</f>
        <v xml:space="preserve"> </v>
      </c>
      <c r="F8" s="58" t="str">
        <f>IF(G8="","",①申込!$C$7)</f>
        <v/>
      </c>
      <c r="G8" s="58" t="str">
        <f>IF('②クロカンリレー（男子）'!N11="","",'②クロカンリレー（男子）'!N11)</f>
        <v/>
      </c>
      <c r="H8" s="58" t="str">
        <f t="shared" si="1"/>
        <v/>
      </c>
    </row>
    <row r="9" spans="1:15" x14ac:dyDescent="0.2">
      <c r="A9" s="58" t="e">
        <f t="shared" si="2"/>
        <v>#REF!</v>
      </c>
      <c r="C9" s="58" t="str">
        <f t="shared" si="0"/>
        <v/>
      </c>
      <c r="D9" s="58" t="str">
        <f>'②クロカンリレー（男子）'!J12&amp;" "&amp;'②クロカンリレー（男子）'!K12</f>
        <v xml:space="preserve"> </v>
      </c>
      <c r="E9" s="58" t="str">
        <f>'②クロカンリレー（男子）'!L12&amp;" "&amp;'②クロカンリレー（男子）'!M12</f>
        <v xml:space="preserve"> </v>
      </c>
      <c r="F9" s="58" t="str">
        <f>IF(G9="","",①申込!$C$7)</f>
        <v/>
      </c>
      <c r="G9" s="58" t="str">
        <f>IF('②クロカンリレー（男子）'!N12="","",'②クロカンリレー（男子）'!N12)</f>
        <v/>
      </c>
      <c r="H9" s="58" t="str">
        <f t="shared" si="1"/>
        <v/>
      </c>
    </row>
    <row r="10" spans="1:15" x14ac:dyDescent="0.2">
      <c r="A10" s="58" t="e">
        <f t="shared" si="2"/>
        <v>#REF!</v>
      </c>
      <c r="C10" s="58" t="str">
        <f t="shared" si="0"/>
        <v/>
      </c>
      <c r="D10" s="58" t="str">
        <f>'②クロカンリレー（男子）'!J13&amp;" "&amp;'②クロカンリレー（男子）'!K13</f>
        <v xml:space="preserve"> </v>
      </c>
      <c r="E10" s="58" t="str">
        <f>'②クロカンリレー（男子）'!L13&amp;" "&amp;'②クロカンリレー（男子）'!M13</f>
        <v xml:space="preserve"> </v>
      </c>
      <c r="F10" s="58" t="str">
        <f>IF(G10="","",①申込!$C$7)</f>
        <v/>
      </c>
      <c r="G10" s="58" t="str">
        <f>IF('②クロカンリレー（男子）'!N13="","",'②クロカンリレー（男子）'!N13)</f>
        <v/>
      </c>
      <c r="H10" s="58" t="str">
        <f t="shared" si="1"/>
        <v/>
      </c>
    </row>
    <row r="11" spans="1:15" x14ac:dyDescent="0.2">
      <c r="A11" s="58" t="e">
        <f t="shared" si="2"/>
        <v>#REF!</v>
      </c>
      <c r="C11" s="58" t="str">
        <f t="shared" si="0"/>
        <v/>
      </c>
      <c r="D11" s="58" t="str">
        <f>'②クロカンリレー（男子）'!J14&amp;" "&amp;'②クロカンリレー（男子）'!K14</f>
        <v xml:space="preserve"> </v>
      </c>
      <c r="E11" s="58" t="str">
        <f>'②クロカンリレー（男子）'!L14&amp;" "&amp;'②クロカンリレー（男子）'!M14</f>
        <v xml:space="preserve"> </v>
      </c>
      <c r="F11" s="58" t="str">
        <f>IF(G11="","",①申込!$C$7)</f>
        <v/>
      </c>
      <c r="G11" s="58" t="str">
        <f>IF('②クロカンリレー（男子）'!N14="","",'②クロカンリレー（男子）'!N14)</f>
        <v/>
      </c>
      <c r="H11" s="58" t="str">
        <f t="shared" si="1"/>
        <v/>
      </c>
    </row>
    <row r="12" spans="1:15" x14ac:dyDescent="0.2">
      <c r="A12" s="58" t="e">
        <f t="shared" si="2"/>
        <v>#REF!</v>
      </c>
      <c r="C12" s="58" t="str">
        <f t="shared" si="0"/>
        <v/>
      </c>
      <c r="D12" s="58" t="str">
        <f>'②クロカンリレー（男子）'!J15&amp;" "&amp;'②クロカンリレー（男子）'!K15</f>
        <v xml:space="preserve"> </v>
      </c>
      <c r="E12" s="58" t="str">
        <f>'②クロカンリレー（男子）'!L15&amp;" "&amp;'②クロカンリレー（男子）'!M15</f>
        <v xml:space="preserve"> </v>
      </c>
      <c r="F12" s="58" t="str">
        <f>IF(G12="","",①申込!$C$7)</f>
        <v/>
      </c>
      <c r="G12" s="58" t="str">
        <f>IF('②クロカンリレー（男子）'!N15="","",'②クロカンリレー（男子）'!N15)</f>
        <v/>
      </c>
      <c r="H12" s="58" t="str">
        <f t="shared" si="1"/>
        <v/>
      </c>
    </row>
    <row r="13" spans="1:15" x14ac:dyDescent="0.2">
      <c r="A13" s="58" t="e">
        <f t="shared" si="2"/>
        <v>#REF!</v>
      </c>
      <c r="C13" s="58" t="str">
        <f t="shared" si="0"/>
        <v/>
      </c>
      <c r="D13" s="58" t="str">
        <f>'②クロカンリレー（男子）'!J19&amp;" "&amp;'②クロカンリレー（男子）'!K19</f>
        <v xml:space="preserve"> </v>
      </c>
      <c r="E13" s="58" t="str">
        <f>'②クロカンリレー（男子）'!L19&amp;" "&amp;'②クロカンリレー（男子）'!M19</f>
        <v xml:space="preserve"> </v>
      </c>
      <c r="F13" s="58" t="str">
        <f>IF(G13="","",①申込!$C$7)</f>
        <v/>
      </c>
      <c r="G13" s="58" t="str">
        <f>IF('②クロカンリレー（男子）'!N19="","",'②クロカンリレー（男子）'!N19)</f>
        <v/>
      </c>
      <c r="H13" s="58" t="str">
        <f t="shared" si="1"/>
        <v/>
      </c>
    </row>
    <row r="14" spans="1:15" x14ac:dyDescent="0.2">
      <c r="A14" s="58" t="e">
        <f t="shared" si="2"/>
        <v>#REF!</v>
      </c>
      <c r="C14" s="58" t="str">
        <f t="shared" si="0"/>
        <v/>
      </c>
      <c r="D14" s="58" t="str">
        <f>'②クロカンリレー（男子）'!C27&amp;" "&amp;'②クロカンリレー（男子）'!D27</f>
        <v xml:space="preserve"> </v>
      </c>
      <c r="E14" s="58" t="str">
        <f>'②クロカンリレー（男子）'!E27&amp;" "&amp;'②クロカンリレー（男子）'!F27</f>
        <v xml:space="preserve"> </v>
      </c>
      <c r="F14" s="58" t="str">
        <f>IF(G14="","",①申込!$C$7)</f>
        <v/>
      </c>
      <c r="G14" s="58" t="str">
        <f>IF('②クロカンリレー（男子）'!G27="","",'②クロカンリレー（男子）'!G27)</f>
        <v/>
      </c>
      <c r="H14" s="58" t="str">
        <f t="shared" si="1"/>
        <v/>
      </c>
    </row>
    <row r="15" spans="1:15" x14ac:dyDescent="0.2">
      <c r="A15" s="58" t="e">
        <f t="shared" si="2"/>
        <v>#REF!</v>
      </c>
      <c r="C15" s="58" t="str">
        <f t="shared" si="0"/>
        <v/>
      </c>
      <c r="D15" s="58" t="str">
        <f>'②クロカンリレー（男子）'!C28&amp;" "&amp;'②クロカンリレー（男子）'!D28</f>
        <v xml:space="preserve"> </v>
      </c>
      <c r="E15" s="58" t="str">
        <f>'②クロカンリレー（男子）'!E28&amp;" "&amp;'②クロカンリレー（男子）'!F28</f>
        <v xml:space="preserve"> </v>
      </c>
      <c r="F15" s="58" t="str">
        <f>IF(G15="","",①申込!$C$7)</f>
        <v/>
      </c>
      <c r="G15" s="58" t="str">
        <f>IF('②クロカンリレー（男子）'!G28="","",'②クロカンリレー（男子）'!G28)</f>
        <v/>
      </c>
      <c r="H15" s="58" t="str">
        <f t="shared" si="1"/>
        <v/>
      </c>
    </row>
    <row r="16" spans="1:15" x14ac:dyDescent="0.2">
      <c r="A16" s="58" t="e">
        <f t="shared" si="2"/>
        <v>#REF!</v>
      </c>
      <c r="C16" s="58" t="str">
        <f t="shared" si="0"/>
        <v/>
      </c>
      <c r="D16" s="58" t="str">
        <f>'②クロカンリレー（男子）'!C29&amp;" "&amp;'②クロカンリレー（男子）'!D29</f>
        <v xml:space="preserve"> </v>
      </c>
      <c r="E16" s="58" t="str">
        <f>'②クロカンリレー（男子）'!E29&amp;" "&amp;'②クロカンリレー（男子）'!F29</f>
        <v xml:space="preserve"> </v>
      </c>
      <c r="F16" s="58" t="str">
        <f>IF(G16="","",①申込!$C$7)</f>
        <v/>
      </c>
      <c r="G16" s="58" t="str">
        <f>IF('②クロカンリレー（男子）'!G29="","",'②クロカンリレー（男子）'!G29)</f>
        <v/>
      </c>
      <c r="H16" s="58" t="str">
        <f t="shared" si="1"/>
        <v/>
      </c>
    </row>
    <row r="17" spans="1:8" x14ac:dyDescent="0.2">
      <c r="A17" s="58" t="e">
        <f t="shared" si="2"/>
        <v>#REF!</v>
      </c>
      <c r="C17" s="58" t="str">
        <f t="shared" si="0"/>
        <v/>
      </c>
      <c r="D17" s="58" t="str">
        <f>'②クロカンリレー（男子）'!C30&amp;" "&amp;'②クロカンリレー（男子）'!D30</f>
        <v xml:space="preserve"> </v>
      </c>
      <c r="E17" s="58" t="str">
        <f>'②クロカンリレー（男子）'!E30&amp;" "&amp;'②クロカンリレー（男子）'!F30</f>
        <v xml:space="preserve"> </v>
      </c>
      <c r="F17" s="58" t="str">
        <f>IF(G17="","",①申込!$C$7)</f>
        <v/>
      </c>
      <c r="G17" s="58" t="str">
        <f>IF('②クロカンリレー（男子）'!G30="","",'②クロカンリレー（男子）'!G30)</f>
        <v/>
      </c>
      <c r="H17" s="58" t="str">
        <f t="shared" si="1"/>
        <v/>
      </c>
    </row>
    <row r="18" spans="1:8" x14ac:dyDescent="0.2">
      <c r="A18" s="58" t="e">
        <f t="shared" si="2"/>
        <v>#REF!</v>
      </c>
      <c r="C18" s="58" t="str">
        <f t="shared" si="0"/>
        <v/>
      </c>
      <c r="D18" s="58" t="str">
        <f>'②クロカンリレー（男子）'!C34&amp;" "&amp;'②クロカンリレー（男子）'!D34</f>
        <v xml:space="preserve"> </v>
      </c>
      <c r="E18" s="58" t="str">
        <f>'②クロカンリレー（男子）'!E34&amp;" "&amp;'②クロカンリレー（男子）'!F34</f>
        <v xml:space="preserve"> </v>
      </c>
      <c r="F18" s="58" t="str">
        <f>IF(G18="","",①申込!$C$7)</f>
        <v/>
      </c>
      <c r="G18" s="58" t="str">
        <f>IF('②クロカンリレー（男子）'!G34="","",'②クロカンリレー（男子）'!G34)</f>
        <v/>
      </c>
      <c r="H18" s="58" t="str">
        <f t="shared" si="1"/>
        <v/>
      </c>
    </row>
    <row r="19" spans="1:8" x14ac:dyDescent="0.2">
      <c r="A19" s="58" t="e">
        <f t="shared" si="2"/>
        <v>#REF!</v>
      </c>
      <c r="C19" s="58" t="str">
        <f t="shared" si="0"/>
        <v/>
      </c>
      <c r="D19" s="58" t="str">
        <f>'②クロカンリレー（男子）'!C35&amp;" "&amp;'②クロカンリレー（男子）'!D35</f>
        <v xml:space="preserve"> </v>
      </c>
      <c r="E19" s="58" t="str">
        <f>'②クロカンリレー（男子）'!E35&amp;" "&amp;'②クロカンリレー（男子）'!F35</f>
        <v xml:space="preserve"> </v>
      </c>
      <c r="F19" s="58" t="str">
        <f>IF(G19="","",①申込!$C$7)</f>
        <v/>
      </c>
      <c r="G19" s="58" t="str">
        <f>IF('②クロカンリレー（男子）'!G35="","",'②クロカンリレー（男子）'!G35)</f>
        <v/>
      </c>
      <c r="H19" s="58" t="str">
        <f t="shared" si="1"/>
        <v/>
      </c>
    </row>
    <row r="20" spans="1:8" x14ac:dyDescent="0.2">
      <c r="A20" s="58" t="e">
        <f t="shared" si="2"/>
        <v>#REF!</v>
      </c>
      <c r="C20" s="58" t="str">
        <f t="shared" si="0"/>
        <v/>
      </c>
      <c r="D20" s="58" t="str">
        <f>③クロカンレース!B7&amp;" "&amp;③クロカンレース!C7</f>
        <v xml:space="preserve"> </v>
      </c>
      <c r="E20" s="58" t="str">
        <f>③クロカンレース!D7&amp;" "&amp;③クロカンレース!E7</f>
        <v xml:space="preserve"> </v>
      </c>
      <c r="F20" s="58" t="str">
        <f>IF(G20="","",①申込!$C$7)</f>
        <v/>
      </c>
      <c r="G20" s="58" t="str">
        <f>IF(③クロカンレース!F7="","",③クロカンレース!F7)</f>
        <v/>
      </c>
      <c r="H20" s="58" t="str">
        <f t="shared" si="1"/>
        <v/>
      </c>
    </row>
    <row r="21" spans="1:8" x14ac:dyDescent="0.2">
      <c r="A21" s="58" t="e">
        <f t="shared" si="2"/>
        <v>#REF!</v>
      </c>
      <c r="C21" s="58" t="str">
        <f t="shared" si="0"/>
        <v/>
      </c>
      <c r="D21" s="58" t="str">
        <f>③クロカンレース!B8&amp;" "&amp;③クロカンレース!C8</f>
        <v xml:space="preserve"> </v>
      </c>
      <c r="E21" s="58" t="str">
        <f>③クロカンレース!D8&amp;" "&amp;③クロカンレース!E8</f>
        <v xml:space="preserve"> </v>
      </c>
      <c r="F21" s="58" t="str">
        <f>IF(G21="","",①申込!$C$7)</f>
        <v/>
      </c>
      <c r="G21" s="58" t="str">
        <f>IF(③クロカンレース!F8="","",③クロカンレース!F8)</f>
        <v/>
      </c>
      <c r="H21" s="58" t="str">
        <f t="shared" si="1"/>
        <v/>
      </c>
    </row>
    <row r="22" spans="1:8" x14ac:dyDescent="0.2">
      <c r="A22" s="58" t="e">
        <f t="shared" si="2"/>
        <v>#REF!</v>
      </c>
      <c r="C22" s="58" t="str">
        <f t="shared" si="0"/>
        <v/>
      </c>
      <c r="D22" s="58" t="str">
        <f>③クロカンレース!B9&amp;" "&amp;③クロカンレース!C9</f>
        <v xml:space="preserve"> </v>
      </c>
      <c r="E22" s="58" t="str">
        <f>③クロカンレース!D9&amp;" "&amp;③クロカンレース!E9</f>
        <v xml:space="preserve"> </v>
      </c>
      <c r="F22" s="58" t="str">
        <f>IF(G22="","",①申込!$C$7)</f>
        <v/>
      </c>
      <c r="G22" s="58" t="str">
        <f>IF(③クロカンレース!F9="","",③クロカンレース!F9)</f>
        <v/>
      </c>
      <c r="H22" s="58" t="str">
        <f t="shared" si="1"/>
        <v/>
      </c>
    </row>
    <row r="23" spans="1:8" x14ac:dyDescent="0.2">
      <c r="A23" s="58" t="e">
        <f t="shared" si="2"/>
        <v>#REF!</v>
      </c>
      <c r="C23" s="58" t="str">
        <f t="shared" si="0"/>
        <v/>
      </c>
      <c r="D23" s="58" t="str">
        <f>③クロカンレース!B10&amp;" "&amp;③クロカンレース!C10</f>
        <v xml:space="preserve"> </v>
      </c>
      <c r="E23" s="58" t="str">
        <f>③クロカンレース!D10&amp;" "&amp;③クロカンレース!E10</f>
        <v xml:space="preserve"> </v>
      </c>
      <c r="F23" s="58" t="str">
        <f>IF(G23="","",①申込!$C$7)</f>
        <v/>
      </c>
      <c r="G23" s="58" t="str">
        <f>IF(③クロカンレース!F10="","",③クロカンレース!F10)</f>
        <v/>
      </c>
      <c r="H23" s="58" t="str">
        <f t="shared" si="1"/>
        <v/>
      </c>
    </row>
    <row r="24" spans="1:8" x14ac:dyDescent="0.2">
      <c r="A24" s="58" t="e">
        <f t="shared" si="2"/>
        <v>#REF!</v>
      </c>
      <c r="C24" s="58" t="str">
        <f t="shared" si="0"/>
        <v/>
      </c>
      <c r="D24" s="58" t="str">
        <f>③クロカンレース!B11&amp;" "&amp;③クロカンレース!C11</f>
        <v xml:space="preserve"> </v>
      </c>
      <c r="E24" s="58" t="str">
        <f>③クロカンレース!D11&amp;" "&amp;③クロカンレース!E11</f>
        <v xml:space="preserve"> </v>
      </c>
      <c r="F24" s="58" t="str">
        <f>IF(G24="","",①申込!$C$7)</f>
        <v/>
      </c>
      <c r="G24" s="58" t="str">
        <f>IF(③クロカンレース!F11="","",③クロカンレース!F11)</f>
        <v/>
      </c>
      <c r="H24" s="58" t="str">
        <f t="shared" si="1"/>
        <v/>
      </c>
    </row>
    <row r="25" spans="1:8" x14ac:dyDescent="0.2">
      <c r="A25" s="58" t="e">
        <f t="shared" si="2"/>
        <v>#REF!</v>
      </c>
      <c r="C25" s="58" t="str">
        <f t="shared" si="0"/>
        <v/>
      </c>
      <c r="D25" s="58" t="str">
        <f>③クロカンレース!B12&amp;" "&amp;③クロカンレース!C12</f>
        <v xml:space="preserve"> </v>
      </c>
      <c r="E25" s="58" t="str">
        <f>③クロカンレース!D12&amp;" "&amp;③クロカンレース!E12</f>
        <v xml:space="preserve"> </v>
      </c>
      <c r="F25" s="58" t="str">
        <f>IF(G25="","",①申込!$C$7)</f>
        <v/>
      </c>
      <c r="G25" s="58" t="str">
        <f>IF(③クロカンレース!F12="","",③クロカンレース!F12)</f>
        <v/>
      </c>
      <c r="H25" s="58" t="str">
        <f t="shared" si="1"/>
        <v/>
      </c>
    </row>
    <row r="26" spans="1:8" x14ac:dyDescent="0.2">
      <c r="A26" s="58" t="e">
        <f t="shared" si="2"/>
        <v>#REF!</v>
      </c>
      <c r="C26" s="58" t="str">
        <f t="shared" si="0"/>
        <v/>
      </c>
      <c r="D26" s="58" t="str">
        <f>③クロカンレース!B13&amp;" "&amp;③クロカンレース!C13</f>
        <v xml:space="preserve"> </v>
      </c>
      <c r="E26" s="58" t="str">
        <f>③クロカンレース!D13&amp;" "&amp;③クロカンレース!E13</f>
        <v xml:space="preserve"> </v>
      </c>
      <c r="F26" s="58" t="str">
        <f>IF(G26="","",①申込!$C$7)</f>
        <v/>
      </c>
      <c r="G26" s="58" t="str">
        <f>IF(③クロカンレース!F13="","",③クロカンレース!F13)</f>
        <v/>
      </c>
      <c r="H26" s="58" t="str">
        <f t="shared" si="1"/>
        <v/>
      </c>
    </row>
    <row r="27" spans="1:8" x14ac:dyDescent="0.2">
      <c r="A27" s="58" t="e">
        <f t="shared" si="2"/>
        <v>#REF!</v>
      </c>
      <c r="C27" s="58" t="str">
        <f t="shared" si="0"/>
        <v/>
      </c>
      <c r="D27" s="58" t="str">
        <f>③クロカンレース!B14&amp;" "&amp;③クロカンレース!C14</f>
        <v xml:space="preserve"> </v>
      </c>
      <c r="E27" s="58" t="str">
        <f>③クロカンレース!D14&amp;" "&amp;③クロカンレース!E14</f>
        <v xml:space="preserve"> </v>
      </c>
      <c r="F27" s="58" t="str">
        <f>IF(G27="","",①申込!$C$7)</f>
        <v/>
      </c>
      <c r="G27" s="58" t="str">
        <f>IF(③クロカンレース!F14="","",③クロカンレース!F14)</f>
        <v/>
      </c>
      <c r="H27" s="58" t="str">
        <f t="shared" si="1"/>
        <v/>
      </c>
    </row>
    <row r="28" spans="1:8" x14ac:dyDescent="0.2">
      <c r="A28" s="58" t="e">
        <f t="shared" si="2"/>
        <v>#REF!</v>
      </c>
      <c r="C28" s="58" t="str">
        <f t="shared" si="0"/>
        <v/>
      </c>
      <c r="D28" s="58" t="str">
        <f>③クロカンレース!B15&amp;" "&amp;③クロカンレース!C15</f>
        <v xml:space="preserve"> </v>
      </c>
      <c r="E28" s="58" t="str">
        <f>③クロカンレース!D15&amp;" "&amp;③クロカンレース!E15</f>
        <v xml:space="preserve"> </v>
      </c>
      <c r="F28" s="58" t="str">
        <f>IF(G28="","",①申込!$C$7)</f>
        <v/>
      </c>
      <c r="G28" s="58" t="str">
        <f>IF(③クロカンレース!F15="","",③クロカンレース!F15)</f>
        <v/>
      </c>
      <c r="H28" s="58" t="str">
        <f t="shared" si="1"/>
        <v/>
      </c>
    </row>
    <row r="29" spans="1:8" x14ac:dyDescent="0.2">
      <c r="A29" s="58" t="e">
        <f t="shared" si="2"/>
        <v>#REF!</v>
      </c>
      <c r="C29" s="58" t="str">
        <f t="shared" si="0"/>
        <v/>
      </c>
      <c r="D29" s="58" t="str">
        <f>③クロカンレース!B16&amp;" "&amp;③クロカンレース!C16</f>
        <v xml:space="preserve"> </v>
      </c>
      <c r="E29" s="58" t="str">
        <f>③クロカンレース!D16&amp;" "&amp;③クロカンレース!E16</f>
        <v xml:space="preserve"> </v>
      </c>
      <c r="F29" s="58" t="str">
        <f>IF(G29="","",①申込!$C$7)</f>
        <v/>
      </c>
      <c r="G29" s="58" t="str">
        <f>IF(③クロカンレース!F16="","",③クロカンレース!F16)</f>
        <v/>
      </c>
      <c r="H29" s="58" t="str">
        <f t="shared" si="1"/>
        <v/>
      </c>
    </row>
    <row r="30" spans="1:8" x14ac:dyDescent="0.2">
      <c r="A30" s="58" t="e">
        <f t="shared" si="2"/>
        <v>#REF!</v>
      </c>
      <c r="C30" s="58" t="str">
        <f t="shared" si="0"/>
        <v/>
      </c>
      <c r="D30" s="58" t="str">
        <f>③クロカンレース!B17&amp;" "&amp;③クロカンレース!C17</f>
        <v xml:space="preserve"> </v>
      </c>
      <c r="E30" s="58" t="str">
        <f>③クロカンレース!D17&amp;" "&amp;③クロカンレース!E17</f>
        <v xml:space="preserve"> </v>
      </c>
      <c r="F30" s="58" t="str">
        <f>IF(G30="","",①申込!$C$7)</f>
        <v/>
      </c>
      <c r="G30" s="58" t="str">
        <f>IF(③クロカンレース!F17="","",③クロカンレース!F17)</f>
        <v/>
      </c>
      <c r="H30" s="58" t="str">
        <f t="shared" si="1"/>
        <v/>
      </c>
    </row>
    <row r="31" spans="1:8" x14ac:dyDescent="0.2">
      <c r="A31" s="58" t="e">
        <f t="shared" si="2"/>
        <v>#REF!</v>
      </c>
      <c r="C31" s="58" t="str">
        <f t="shared" ref="C31:C39" si="3">IF(G31="","",1)</f>
        <v/>
      </c>
      <c r="D31" s="58" t="str">
        <f>③クロカンレース!B18&amp;" "&amp;③クロカンレース!C18</f>
        <v xml:space="preserve"> </v>
      </c>
      <c r="E31" s="58" t="str">
        <f>③クロカンレース!D18&amp;" "&amp;③クロカンレース!E18</f>
        <v xml:space="preserve"> </v>
      </c>
      <c r="F31" s="58" t="str">
        <f>IF(G31="","",①申込!$C$7)</f>
        <v/>
      </c>
      <c r="G31" s="58" t="str">
        <f>IF(③クロカンレース!F18="","",③クロカンレース!F18)</f>
        <v/>
      </c>
      <c r="H31" s="58" t="str">
        <f t="shared" si="1"/>
        <v/>
      </c>
    </row>
    <row r="32" spans="1:8" x14ac:dyDescent="0.2">
      <c r="A32" s="58" t="e">
        <f t="shared" ref="A32:A57" si="4">IF(OR($A$2="",G32=""),"",$A$2)</f>
        <v>#REF!</v>
      </c>
      <c r="C32" s="58" t="str">
        <f t="shared" si="3"/>
        <v/>
      </c>
      <c r="D32" s="58" t="str">
        <f>③クロカンレース!B19&amp;" "&amp;③クロカンレース!C19</f>
        <v xml:space="preserve"> </v>
      </c>
      <c r="E32" s="58" t="str">
        <f>③クロカンレース!D19&amp;" "&amp;③クロカンレース!E19</f>
        <v xml:space="preserve"> </v>
      </c>
      <c r="F32" s="58" t="str">
        <f>IF(G32="","",①申込!$C$7)</f>
        <v/>
      </c>
      <c r="G32" s="58" t="str">
        <f>IF(③クロカンレース!F19="","",③クロカンレース!F19)</f>
        <v/>
      </c>
      <c r="H32" s="58" t="str">
        <f t="shared" si="1"/>
        <v/>
      </c>
    </row>
    <row r="33" spans="1:8" x14ac:dyDescent="0.2">
      <c r="A33" s="58" t="e">
        <f t="shared" si="4"/>
        <v>#REF!</v>
      </c>
      <c r="C33" s="58" t="str">
        <f t="shared" si="3"/>
        <v/>
      </c>
      <c r="D33" s="58" t="str">
        <f>③クロカンレース!B20&amp;" "&amp;③クロカンレース!C20</f>
        <v xml:space="preserve"> </v>
      </c>
      <c r="E33" s="58" t="str">
        <f>③クロカンレース!D20&amp;" "&amp;③クロカンレース!E20</f>
        <v xml:space="preserve"> </v>
      </c>
      <c r="F33" s="58" t="str">
        <f>IF(G33="","",①申込!$C$7)</f>
        <v/>
      </c>
      <c r="G33" s="58" t="str">
        <f>IF(③クロカンレース!F20="","",③クロカンレース!F20)</f>
        <v/>
      </c>
      <c r="H33" s="58" t="str">
        <f t="shared" si="1"/>
        <v/>
      </c>
    </row>
    <row r="34" spans="1:8" x14ac:dyDescent="0.2">
      <c r="A34" s="58" t="e">
        <f t="shared" si="4"/>
        <v>#REF!</v>
      </c>
      <c r="C34" s="58" t="str">
        <f t="shared" si="3"/>
        <v/>
      </c>
      <c r="D34" s="58" t="str">
        <f>③クロカンレース!B21&amp;" "&amp;③クロカンレース!C21</f>
        <v xml:space="preserve"> </v>
      </c>
      <c r="E34" s="58" t="str">
        <f>③クロカンレース!D21&amp;" "&amp;③クロカンレース!E21</f>
        <v xml:space="preserve"> </v>
      </c>
      <c r="F34" s="58" t="str">
        <f>IF(G34="","",①申込!$C$7)</f>
        <v/>
      </c>
      <c r="G34" s="58" t="str">
        <f>IF(③クロカンレース!F21="","",③クロカンレース!F21)</f>
        <v/>
      </c>
      <c r="H34" s="58" t="str">
        <f t="shared" si="1"/>
        <v/>
      </c>
    </row>
    <row r="35" spans="1:8" x14ac:dyDescent="0.2">
      <c r="A35" s="58" t="e">
        <f t="shared" si="4"/>
        <v>#REF!</v>
      </c>
      <c r="C35" s="58" t="str">
        <f t="shared" si="3"/>
        <v/>
      </c>
      <c r="D35" s="58" t="str">
        <f>③クロカンレース!B22&amp;" "&amp;③クロカンレース!C22</f>
        <v xml:space="preserve"> </v>
      </c>
      <c r="E35" s="58" t="str">
        <f>③クロカンレース!D22&amp;" "&amp;③クロカンレース!E22</f>
        <v xml:space="preserve"> </v>
      </c>
      <c r="F35" s="58" t="str">
        <f>IF(G35="","",①申込!$C$7)</f>
        <v/>
      </c>
      <c r="G35" s="58" t="str">
        <f>IF(③クロカンレース!F22="","",③クロカンレース!F22)</f>
        <v/>
      </c>
      <c r="H35" s="58" t="str">
        <f t="shared" si="1"/>
        <v/>
      </c>
    </row>
    <row r="36" spans="1:8" x14ac:dyDescent="0.2">
      <c r="A36" s="58" t="e">
        <f t="shared" si="4"/>
        <v>#REF!</v>
      </c>
      <c r="C36" s="58" t="str">
        <f t="shared" si="3"/>
        <v/>
      </c>
      <c r="D36" s="58" t="str">
        <f>③クロカンレース!B23&amp;" "&amp;③クロカンレース!C23</f>
        <v xml:space="preserve"> </v>
      </c>
      <c r="E36" s="58" t="str">
        <f>③クロカンレース!D23&amp;" "&amp;③クロカンレース!E23</f>
        <v xml:space="preserve"> </v>
      </c>
      <c r="F36" s="58" t="str">
        <f>IF(G36="","",①申込!$C$7)</f>
        <v/>
      </c>
      <c r="G36" s="58" t="str">
        <f>IF(③クロカンレース!F23="","",③クロカンレース!F23)</f>
        <v/>
      </c>
      <c r="H36" s="58" t="str">
        <f t="shared" si="1"/>
        <v/>
      </c>
    </row>
    <row r="37" spans="1:8" x14ac:dyDescent="0.2">
      <c r="A37" s="58" t="e">
        <f t="shared" si="4"/>
        <v>#REF!</v>
      </c>
      <c r="C37" s="58" t="str">
        <f t="shared" si="3"/>
        <v/>
      </c>
      <c r="D37" s="58" t="str">
        <f>③クロカンレース!B24&amp;" "&amp;③クロカンレース!C24</f>
        <v xml:space="preserve"> </v>
      </c>
      <c r="E37" s="58" t="str">
        <f>③クロカンレース!D24&amp;" "&amp;③クロカンレース!E24</f>
        <v xml:space="preserve"> </v>
      </c>
      <c r="F37" s="58" t="str">
        <f>IF(G37="","",①申込!$C$7)</f>
        <v/>
      </c>
      <c r="G37" s="58" t="str">
        <f>IF(③クロカンレース!F24="","",③クロカンレース!F24)</f>
        <v/>
      </c>
      <c r="H37" s="58" t="str">
        <f t="shared" si="1"/>
        <v/>
      </c>
    </row>
    <row r="38" spans="1:8" x14ac:dyDescent="0.2">
      <c r="A38" s="58" t="e">
        <f t="shared" si="4"/>
        <v>#REF!</v>
      </c>
      <c r="C38" s="58" t="str">
        <f t="shared" si="3"/>
        <v/>
      </c>
      <c r="D38" s="58" t="str">
        <f>③クロカンレース!B25&amp;" "&amp;③クロカンレース!C25</f>
        <v xml:space="preserve"> </v>
      </c>
      <c r="E38" s="58" t="str">
        <f>③クロカンレース!D25&amp;" "&amp;③クロカンレース!E25</f>
        <v xml:space="preserve"> </v>
      </c>
      <c r="F38" s="58" t="str">
        <f>IF(G38="","",①申込!$C$7)</f>
        <v/>
      </c>
      <c r="G38" s="58" t="str">
        <f>IF(③クロカンレース!F25="","",③クロカンレース!F25)</f>
        <v/>
      </c>
      <c r="H38" s="58" t="str">
        <f t="shared" si="1"/>
        <v/>
      </c>
    </row>
    <row r="39" spans="1:8" x14ac:dyDescent="0.2">
      <c r="A39" s="58" t="e">
        <f t="shared" si="4"/>
        <v>#REF!</v>
      </c>
      <c r="C39" s="58" t="str">
        <f t="shared" si="3"/>
        <v/>
      </c>
      <c r="D39" s="58" t="str">
        <f>③クロカンレース!B26&amp;" "&amp;③クロカンレース!C26</f>
        <v xml:space="preserve"> </v>
      </c>
      <c r="E39" s="58" t="str">
        <f>③クロカンレース!D26&amp;" "&amp;③クロカンレース!E26</f>
        <v xml:space="preserve"> </v>
      </c>
      <c r="F39" s="58" t="str">
        <f>IF(G39="","",①申込!$C$7)</f>
        <v/>
      </c>
      <c r="G39" s="58" t="str">
        <f>IF(③クロカンレース!F26="","",③クロカンレース!F26)</f>
        <v/>
      </c>
      <c r="H39" s="58" t="str">
        <f t="shared" si="1"/>
        <v/>
      </c>
    </row>
    <row r="40" spans="1:8" x14ac:dyDescent="0.2">
      <c r="A40" s="58" t="e">
        <f t="shared" si="4"/>
        <v>#REF!</v>
      </c>
      <c r="C40" s="58" t="str">
        <f>IF(G40="","",2)</f>
        <v/>
      </c>
      <c r="D40" s="58" t="str">
        <f>'②クロカンリレー（女子）'!C11&amp;" "&amp;'②クロカンリレー（女子）'!D11</f>
        <v xml:space="preserve"> </v>
      </c>
      <c r="E40" s="58" t="str">
        <f>'②クロカンリレー（女子）'!E11&amp;" "&amp;'②クロカンリレー（女子）'!F11</f>
        <v xml:space="preserve"> </v>
      </c>
      <c r="F40" s="58" t="str">
        <f>IF(G40="","",①申込!$C$7)</f>
        <v/>
      </c>
      <c r="G40" s="58" t="str">
        <f>IF('②クロカンリレー（女子）'!G11="","",'②クロカンリレー（女子）'!G11)</f>
        <v/>
      </c>
      <c r="H40" s="58" t="str">
        <f t="shared" si="1"/>
        <v/>
      </c>
    </row>
    <row r="41" spans="1:8" x14ac:dyDescent="0.2">
      <c r="A41" s="58" t="e">
        <f t="shared" si="4"/>
        <v>#REF!</v>
      </c>
      <c r="C41" s="58" t="str">
        <f t="shared" ref="C41:C46" si="5">IF(G41="","",2)</f>
        <v/>
      </c>
      <c r="D41" s="58" t="str">
        <f>'②クロカンリレー（女子）'!C12&amp;" "&amp;'②クロカンリレー（女子）'!D12</f>
        <v xml:space="preserve"> </v>
      </c>
      <c r="E41" s="58" t="str">
        <f>'②クロカンリレー（女子）'!E12&amp;" "&amp;'②クロカンリレー（女子）'!F12</f>
        <v xml:space="preserve"> </v>
      </c>
      <c r="F41" s="58" t="str">
        <f>IF(G41="","",①申込!$C$7)</f>
        <v/>
      </c>
      <c r="G41" s="58" t="str">
        <f>IF('②クロカンリレー（女子）'!G12="","",'②クロカンリレー（女子）'!G12)</f>
        <v/>
      </c>
      <c r="H41" s="58" t="str">
        <f t="shared" si="1"/>
        <v/>
      </c>
    </row>
    <row r="42" spans="1:8" x14ac:dyDescent="0.2">
      <c r="A42" s="58" t="e">
        <f t="shared" si="4"/>
        <v>#REF!</v>
      </c>
      <c r="C42" s="58" t="str">
        <f t="shared" si="5"/>
        <v/>
      </c>
      <c r="D42" s="58" t="str">
        <f>'②クロカンリレー（女子）'!C13&amp;" "&amp;'②クロカンリレー（女子）'!D13</f>
        <v xml:space="preserve"> </v>
      </c>
      <c r="E42" s="58" t="str">
        <f>'②クロカンリレー（女子）'!E13&amp;" "&amp;'②クロカンリレー（女子）'!F13</f>
        <v xml:space="preserve"> </v>
      </c>
      <c r="F42" s="58" t="str">
        <f>IF(G42="","",①申込!$C$7)</f>
        <v/>
      </c>
      <c r="G42" s="58" t="str">
        <f>IF('②クロカンリレー（女子）'!G13="","",'②クロカンリレー（女子）'!G13)</f>
        <v/>
      </c>
      <c r="H42" s="58" t="str">
        <f t="shared" si="1"/>
        <v/>
      </c>
    </row>
    <row r="43" spans="1:8" x14ac:dyDescent="0.2">
      <c r="A43" s="58" t="e">
        <f t="shared" si="4"/>
        <v>#REF!</v>
      </c>
      <c r="C43" s="58" t="str">
        <f t="shared" si="5"/>
        <v/>
      </c>
      <c r="D43" s="58" t="str">
        <f>'②クロカンリレー（女子）'!C14&amp;" "&amp;'②クロカンリレー（女子）'!D14</f>
        <v xml:space="preserve"> </v>
      </c>
      <c r="E43" s="58" t="str">
        <f>'②クロカンリレー（女子）'!E14&amp;" "&amp;'②クロカンリレー（女子）'!F14</f>
        <v xml:space="preserve"> </v>
      </c>
      <c r="F43" s="58" t="str">
        <f>IF(G43="","",①申込!$C$7)</f>
        <v/>
      </c>
      <c r="G43" s="58" t="str">
        <f>IF('②クロカンリレー（女子）'!G14="","",'②クロカンリレー（女子）'!G14)</f>
        <v/>
      </c>
      <c r="H43" s="58" t="str">
        <f t="shared" si="1"/>
        <v/>
      </c>
    </row>
    <row r="44" spans="1:8" x14ac:dyDescent="0.2">
      <c r="A44" s="58" t="e">
        <f t="shared" si="4"/>
        <v>#REF!</v>
      </c>
      <c r="C44" s="58" t="str">
        <f t="shared" si="5"/>
        <v/>
      </c>
      <c r="D44" s="58" t="str">
        <f>'②クロカンリレー（女子）'!C15&amp;" "&amp;'②クロカンリレー（女子）'!D15</f>
        <v xml:space="preserve"> </v>
      </c>
      <c r="E44" s="58" t="str">
        <f>'②クロカンリレー（女子）'!E15&amp;" "&amp;'②クロカンリレー（女子）'!F15</f>
        <v xml:space="preserve"> </v>
      </c>
      <c r="F44" s="58" t="str">
        <f>IF(G44="","",①申込!$C$7)</f>
        <v/>
      </c>
      <c r="G44" s="58" t="str">
        <f>IF('②クロカンリレー（女子）'!G15="","",'②クロカンリレー（女子）'!G15)</f>
        <v/>
      </c>
      <c r="H44" s="58" t="str">
        <f t="shared" si="1"/>
        <v/>
      </c>
    </row>
    <row r="45" spans="1:8" x14ac:dyDescent="0.2">
      <c r="A45" s="58" t="e">
        <f t="shared" si="4"/>
        <v>#REF!</v>
      </c>
      <c r="C45" s="58" t="str">
        <f t="shared" si="5"/>
        <v/>
      </c>
      <c r="D45" s="58" t="str">
        <f>'②クロカンリレー（女子）'!C18&amp;" "&amp;'②クロカンリレー（女子）'!D18</f>
        <v xml:space="preserve"> </v>
      </c>
      <c r="E45" s="58" t="str">
        <f>'②クロカンリレー（女子）'!E18&amp;" "&amp;'②クロカンリレー（女子）'!F18</f>
        <v xml:space="preserve"> </v>
      </c>
      <c r="F45" s="58" t="str">
        <f>IF(G45="","",①申込!$C$7)</f>
        <v/>
      </c>
      <c r="G45" s="58" t="str">
        <f>IF('②クロカンリレー（女子）'!G18="","",'②クロカンリレー（女子）'!G18)</f>
        <v/>
      </c>
      <c r="H45" s="58" t="str">
        <f t="shared" si="1"/>
        <v/>
      </c>
    </row>
    <row r="46" spans="1:8" x14ac:dyDescent="0.2">
      <c r="A46" s="58" t="e">
        <f t="shared" si="4"/>
        <v>#REF!</v>
      </c>
      <c r="C46" s="58" t="str">
        <f t="shared" si="5"/>
        <v/>
      </c>
      <c r="D46" s="58" t="str">
        <f>'②クロカンリレー（女子）'!J11&amp;" "&amp;'②クロカンリレー（女子）'!K11</f>
        <v xml:space="preserve"> </v>
      </c>
      <c r="E46" s="58" t="str">
        <f>'②クロカンリレー（女子）'!L11&amp;" "&amp;'②クロカンリレー（女子）'!M11</f>
        <v xml:space="preserve"> </v>
      </c>
      <c r="F46" s="58" t="str">
        <f>IF(G46="","",①申込!$C$7)</f>
        <v/>
      </c>
      <c r="G46" s="58" t="str">
        <f>IF('②クロカンリレー（女子）'!N11="","",'②クロカンリレー（女子）'!N11)</f>
        <v/>
      </c>
      <c r="H46" s="58" t="str">
        <f t="shared" si="1"/>
        <v/>
      </c>
    </row>
    <row r="47" spans="1:8" x14ac:dyDescent="0.2">
      <c r="A47" s="58" t="e">
        <f t="shared" si="4"/>
        <v>#REF!</v>
      </c>
      <c r="C47" s="58" t="str">
        <f t="shared" ref="C47:C58" si="6">IF(G47="","",2)</f>
        <v/>
      </c>
      <c r="D47" s="58" t="str">
        <f>'②クロカンリレー（女子）'!J12&amp;" "&amp;'②クロカンリレー（女子）'!K12</f>
        <v xml:space="preserve"> </v>
      </c>
      <c r="E47" s="58" t="str">
        <f>'②クロカンリレー（女子）'!L12&amp;" "&amp;'②クロカンリレー（女子）'!M12</f>
        <v xml:space="preserve"> </v>
      </c>
      <c r="F47" s="58" t="str">
        <f>IF(G47="","",①申込!$C$7)</f>
        <v/>
      </c>
      <c r="G47" s="58" t="str">
        <f>IF('②クロカンリレー（女子）'!N12="","",'②クロカンリレー（女子）'!N12)</f>
        <v/>
      </c>
      <c r="H47" s="58" t="str">
        <f t="shared" si="1"/>
        <v/>
      </c>
    </row>
    <row r="48" spans="1:8" x14ac:dyDescent="0.2">
      <c r="A48" s="58" t="e">
        <f t="shared" si="4"/>
        <v>#REF!</v>
      </c>
      <c r="C48" s="58" t="str">
        <f t="shared" si="6"/>
        <v/>
      </c>
      <c r="D48" s="58" t="str">
        <f>'②クロカンリレー（女子）'!J13&amp;" "&amp;'②クロカンリレー（女子）'!K13</f>
        <v xml:space="preserve"> </v>
      </c>
      <c r="E48" s="58" t="str">
        <f>'②クロカンリレー（女子）'!L13&amp;" "&amp;'②クロカンリレー（女子）'!M13</f>
        <v xml:space="preserve"> </v>
      </c>
      <c r="F48" s="58" t="str">
        <f>IF(G48="","",①申込!$C$7)</f>
        <v/>
      </c>
      <c r="G48" s="58" t="str">
        <f>IF('②クロカンリレー（女子）'!N13="","",'②クロカンリレー（女子）'!N13)</f>
        <v/>
      </c>
      <c r="H48" s="58" t="str">
        <f t="shared" si="1"/>
        <v/>
      </c>
    </row>
    <row r="49" spans="1:8" x14ac:dyDescent="0.2">
      <c r="A49" s="58" t="e">
        <f t="shared" si="4"/>
        <v>#REF!</v>
      </c>
      <c r="C49" s="58" t="str">
        <f t="shared" si="6"/>
        <v/>
      </c>
      <c r="D49" s="58" t="str">
        <f>'②クロカンリレー（女子）'!J14&amp;" "&amp;'②クロカンリレー（女子）'!K14</f>
        <v xml:space="preserve"> </v>
      </c>
      <c r="E49" s="58" t="str">
        <f>'②クロカンリレー（女子）'!L14&amp;" "&amp;'②クロカンリレー（女子）'!M14</f>
        <v xml:space="preserve"> </v>
      </c>
      <c r="F49" s="58" t="str">
        <f>IF(G49="","",①申込!$C$7)</f>
        <v/>
      </c>
      <c r="G49" s="58" t="str">
        <f>IF('②クロカンリレー（女子）'!N14="","",'②クロカンリレー（女子）'!N14)</f>
        <v/>
      </c>
      <c r="H49" s="58" t="str">
        <f t="shared" si="1"/>
        <v/>
      </c>
    </row>
    <row r="50" spans="1:8" x14ac:dyDescent="0.2">
      <c r="A50" s="58" t="e">
        <f t="shared" si="4"/>
        <v>#REF!</v>
      </c>
      <c r="C50" s="58" t="str">
        <f t="shared" si="6"/>
        <v/>
      </c>
      <c r="D50" s="58" t="str">
        <f>'②クロカンリレー（女子）'!J15&amp;" "&amp;'②クロカンリレー（女子）'!K15</f>
        <v xml:space="preserve"> </v>
      </c>
      <c r="E50" s="58" t="str">
        <f>'②クロカンリレー（女子）'!L15&amp;" "&amp;'②クロカンリレー（女子）'!M15</f>
        <v xml:space="preserve"> </v>
      </c>
      <c r="F50" s="58" t="str">
        <f>IF(G50="","",①申込!$C$7)</f>
        <v/>
      </c>
      <c r="G50" s="58" t="str">
        <f>IF('②クロカンリレー（女子）'!N15="","",'②クロカンリレー（女子）'!N15)</f>
        <v/>
      </c>
      <c r="H50" s="58" t="str">
        <f t="shared" si="1"/>
        <v/>
      </c>
    </row>
    <row r="51" spans="1:8" x14ac:dyDescent="0.2">
      <c r="A51" s="58" t="e">
        <f t="shared" si="4"/>
        <v>#REF!</v>
      </c>
      <c r="C51" s="58" t="str">
        <f t="shared" si="6"/>
        <v/>
      </c>
      <c r="D51" s="58" t="str">
        <f>'②クロカンリレー（女子）'!J18&amp;" "&amp;'②クロカンリレー（女子）'!K18</f>
        <v xml:space="preserve"> </v>
      </c>
      <c r="E51" s="58" t="str">
        <f>'②クロカンリレー（女子）'!L18&amp;" "&amp;'②クロカンリレー（女子）'!M18</f>
        <v xml:space="preserve"> </v>
      </c>
      <c r="F51" s="58" t="str">
        <f>IF(G51="","",①申込!$C$7)</f>
        <v/>
      </c>
      <c r="G51" s="58" t="str">
        <f>IF('②クロカンリレー（女子）'!N18="","",'②クロカンリレー（女子）'!N18)</f>
        <v/>
      </c>
      <c r="H51" s="58" t="str">
        <f t="shared" si="1"/>
        <v/>
      </c>
    </row>
    <row r="52" spans="1:8" x14ac:dyDescent="0.2">
      <c r="A52" s="58" t="e">
        <f t="shared" si="4"/>
        <v>#REF!</v>
      </c>
      <c r="C52" s="58" t="str">
        <f t="shared" si="6"/>
        <v/>
      </c>
      <c r="D52" s="58" t="str">
        <f>'②クロカンリレー（女子）'!C25&amp;" "&amp;'②クロカンリレー（女子）'!D25</f>
        <v xml:space="preserve"> </v>
      </c>
      <c r="E52" s="58" t="str">
        <f>'②クロカンリレー（女子）'!E25&amp;" "&amp;'②クロカンリレー（女子）'!F25</f>
        <v xml:space="preserve"> </v>
      </c>
      <c r="F52" s="58" t="str">
        <f>IF(G52="","",①申込!$C$7)</f>
        <v/>
      </c>
      <c r="G52" s="58" t="str">
        <f>IF('②クロカンリレー（女子）'!G25="","",'②クロカンリレー（女子）'!G25)</f>
        <v/>
      </c>
      <c r="H52" s="58" t="str">
        <f t="shared" si="1"/>
        <v/>
      </c>
    </row>
    <row r="53" spans="1:8" x14ac:dyDescent="0.2">
      <c r="A53" s="58" t="e">
        <f t="shared" si="4"/>
        <v>#REF!</v>
      </c>
      <c r="C53" s="58" t="str">
        <f t="shared" si="6"/>
        <v/>
      </c>
      <c r="D53" s="58" t="str">
        <f>'②クロカンリレー（女子）'!C26&amp;" "&amp;'②クロカンリレー（女子）'!D26</f>
        <v xml:space="preserve"> </v>
      </c>
      <c r="E53" s="58" t="str">
        <f>'②クロカンリレー（女子）'!E26&amp;" "&amp;'②クロカンリレー（女子）'!F26</f>
        <v xml:space="preserve"> </v>
      </c>
      <c r="F53" s="58" t="str">
        <f>IF(G53="","",①申込!$C$7)</f>
        <v/>
      </c>
      <c r="G53" s="58" t="str">
        <f>IF('②クロカンリレー（女子）'!G26="","",'②クロカンリレー（女子）'!G26)</f>
        <v/>
      </c>
      <c r="H53" s="58" t="str">
        <f t="shared" si="1"/>
        <v/>
      </c>
    </row>
    <row r="54" spans="1:8" x14ac:dyDescent="0.2">
      <c r="A54" s="58" t="e">
        <f t="shared" si="4"/>
        <v>#REF!</v>
      </c>
      <c r="C54" s="58" t="str">
        <f t="shared" si="6"/>
        <v/>
      </c>
      <c r="D54" s="58" t="str">
        <f>'②クロカンリレー（女子）'!C27&amp;" "&amp;'②クロカンリレー（女子）'!D27</f>
        <v xml:space="preserve"> </v>
      </c>
      <c r="E54" s="58" t="str">
        <f>'②クロカンリレー（女子）'!E27&amp;" "&amp;'②クロカンリレー（女子）'!F27</f>
        <v xml:space="preserve"> </v>
      </c>
      <c r="F54" s="58" t="str">
        <f>IF(G54="","",①申込!$C$7)</f>
        <v/>
      </c>
      <c r="G54" s="58" t="str">
        <f>IF('②クロカンリレー（女子）'!G27="","",'②クロカンリレー（女子）'!G27)</f>
        <v/>
      </c>
      <c r="H54" s="58" t="str">
        <f t="shared" si="1"/>
        <v/>
      </c>
    </row>
    <row r="55" spans="1:8" x14ac:dyDescent="0.2">
      <c r="A55" s="58" t="e">
        <f t="shared" si="4"/>
        <v>#REF!</v>
      </c>
      <c r="C55" s="58" t="str">
        <f t="shared" si="6"/>
        <v/>
      </c>
      <c r="D55" s="58" t="str">
        <f>'②クロカンリレー（女子）'!C28&amp;" "&amp;'②クロカンリレー（女子）'!D28</f>
        <v xml:space="preserve"> </v>
      </c>
      <c r="E55" s="58" t="str">
        <f>'②クロカンリレー（女子）'!E28&amp;" "&amp;'②クロカンリレー（女子）'!F28</f>
        <v xml:space="preserve"> </v>
      </c>
      <c r="F55" s="58" t="str">
        <f>IF(G55="","",①申込!$C$7)</f>
        <v/>
      </c>
      <c r="G55" s="58" t="str">
        <f>IF('②クロカンリレー（女子）'!G28="","",'②クロカンリレー（女子）'!G28)</f>
        <v/>
      </c>
      <c r="H55" s="58" t="str">
        <f t="shared" si="1"/>
        <v/>
      </c>
    </row>
    <row r="56" spans="1:8" x14ac:dyDescent="0.2">
      <c r="A56" s="58" t="e">
        <f t="shared" si="4"/>
        <v>#REF!</v>
      </c>
      <c r="C56" s="58" t="str">
        <f t="shared" si="6"/>
        <v/>
      </c>
      <c r="D56" s="58" t="str">
        <f>'②クロカンリレー（女子）'!C29&amp;" "&amp;'②クロカンリレー（女子）'!D29</f>
        <v xml:space="preserve"> </v>
      </c>
      <c r="E56" s="58" t="str">
        <f>'②クロカンリレー（女子）'!E29&amp;" "&amp;'②クロカンリレー（女子）'!F29</f>
        <v xml:space="preserve"> </v>
      </c>
      <c r="F56" s="58" t="str">
        <f>IF(G56="","",①申込!$C$7)</f>
        <v/>
      </c>
      <c r="G56" s="58" t="str">
        <f>IF('②クロカンリレー（女子）'!G29="","",'②クロカンリレー（女子）'!G29)</f>
        <v/>
      </c>
      <c r="H56" s="58" t="str">
        <f t="shared" si="1"/>
        <v/>
      </c>
    </row>
    <row r="57" spans="1:8" x14ac:dyDescent="0.2">
      <c r="A57" s="58" t="e">
        <f t="shared" si="4"/>
        <v>#REF!</v>
      </c>
      <c r="C57" s="58" t="str">
        <f t="shared" si="6"/>
        <v/>
      </c>
      <c r="D57" s="58" t="str">
        <f>'②クロカンリレー（女子）'!C32&amp;" "&amp;'②クロカンリレー（女子）'!D32</f>
        <v xml:space="preserve"> </v>
      </c>
      <c r="E57" s="58" t="str">
        <f>'②クロカンリレー（女子）'!E32&amp;" "&amp;'②クロカンリレー（女子）'!F32</f>
        <v xml:space="preserve"> </v>
      </c>
      <c r="F57" s="58" t="str">
        <f>IF(G57="","",①申込!$C$7)</f>
        <v/>
      </c>
      <c r="G57" s="58" t="str">
        <f>IF('②クロカンリレー（女子）'!G32="","",'②クロカンリレー（女子）'!G32)</f>
        <v/>
      </c>
      <c r="H57" s="58" t="str">
        <f t="shared" si="1"/>
        <v/>
      </c>
    </row>
    <row r="58" spans="1:8" x14ac:dyDescent="0.2">
      <c r="A58" s="58" t="e">
        <f t="shared" ref="A58:A77" si="7">IF(OR($A$2="",G58=""),"",$A$2)</f>
        <v>#REF!</v>
      </c>
      <c r="C58" s="58" t="str">
        <f t="shared" si="6"/>
        <v/>
      </c>
      <c r="D58" s="58" t="str">
        <f>③クロカンレース!I7&amp;" "&amp;③クロカンレース!J7</f>
        <v xml:space="preserve"> </v>
      </c>
      <c r="E58" s="58" t="str">
        <f>③クロカンレース!K7&amp;" "&amp;③クロカンレース!L7</f>
        <v xml:space="preserve"> </v>
      </c>
      <c r="F58" s="58" t="str">
        <f>IF(G58="","",①申込!$C$7)</f>
        <v/>
      </c>
      <c r="G58" s="58" t="str">
        <f>IF(③クロカンレース!M7="","",③クロカンレース!M7)</f>
        <v/>
      </c>
      <c r="H58" s="58" t="str">
        <f t="shared" si="1"/>
        <v/>
      </c>
    </row>
    <row r="59" spans="1:8" x14ac:dyDescent="0.2">
      <c r="A59" s="58" t="e">
        <f t="shared" si="7"/>
        <v>#REF!</v>
      </c>
      <c r="C59" s="58" t="str">
        <f t="shared" ref="C59:C77" si="8">IF(G59="","",2)</f>
        <v/>
      </c>
      <c r="D59" s="58" t="str">
        <f>③クロカンレース!I8&amp;" "&amp;③クロカンレース!J8</f>
        <v xml:space="preserve"> </v>
      </c>
      <c r="E59" s="58" t="str">
        <f>③クロカンレース!K8&amp;" "&amp;③クロカンレース!L8</f>
        <v xml:space="preserve"> </v>
      </c>
      <c r="F59" s="58" t="str">
        <f>IF(G59="","",①申込!$C$7)</f>
        <v/>
      </c>
      <c r="G59" s="58" t="str">
        <f>IF(③クロカンレース!M8="","",③クロカンレース!M8)</f>
        <v/>
      </c>
      <c r="H59" s="58" t="str">
        <f t="shared" si="1"/>
        <v/>
      </c>
    </row>
    <row r="60" spans="1:8" x14ac:dyDescent="0.2">
      <c r="A60" s="58" t="e">
        <f t="shared" si="7"/>
        <v>#REF!</v>
      </c>
      <c r="C60" s="58" t="str">
        <f t="shared" si="8"/>
        <v/>
      </c>
      <c r="D60" s="58" t="str">
        <f>③クロカンレース!I9&amp;" "&amp;③クロカンレース!J9</f>
        <v xml:space="preserve"> </v>
      </c>
      <c r="E60" s="58" t="str">
        <f>③クロカンレース!K9&amp;" "&amp;③クロカンレース!L9</f>
        <v xml:space="preserve"> </v>
      </c>
      <c r="F60" s="58" t="str">
        <f>IF(G60="","",①申込!$C$7)</f>
        <v/>
      </c>
      <c r="G60" s="58" t="str">
        <f>IF(③クロカンレース!M9="","",③クロカンレース!M9)</f>
        <v/>
      </c>
      <c r="H60" s="58" t="str">
        <f t="shared" si="1"/>
        <v/>
      </c>
    </row>
    <row r="61" spans="1:8" x14ac:dyDescent="0.2">
      <c r="A61" s="58" t="e">
        <f t="shared" si="7"/>
        <v>#REF!</v>
      </c>
      <c r="C61" s="58" t="str">
        <f t="shared" si="8"/>
        <v/>
      </c>
      <c r="D61" s="58" t="str">
        <f>③クロカンレース!I10&amp;" "&amp;③クロカンレース!J10</f>
        <v xml:space="preserve"> </v>
      </c>
      <c r="E61" s="58" t="str">
        <f>③クロカンレース!K10&amp;" "&amp;③クロカンレース!L10</f>
        <v xml:space="preserve"> </v>
      </c>
      <c r="F61" s="58" t="str">
        <f>IF(G61="","",①申込!$C$7)</f>
        <v/>
      </c>
      <c r="G61" s="58" t="str">
        <f>IF(③クロカンレース!M10="","",③クロカンレース!M10)</f>
        <v/>
      </c>
      <c r="H61" s="58" t="str">
        <f t="shared" si="1"/>
        <v/>
      </c>
    </row>
    <row r="62" spans="1:8" x14ac:dyDescent="0.2">
      <c r="A62" s="58" t="e">
        <f t="shared" si="7"/>
        <v>#REF!</v>
      </c>
      <c r="C62" s="58" t="str">
        <f t="shared" si="8"/>
        <v/>
      </c>
      <c r="D62" s="58" t="str">
        <f>③クロカンレース!I11&amp;" "&amp;③クロカンレース!J11</f>
        <v xml:space="preserve"> </v>
      </c>
      <c r="E62" s="58" t="str">
        <f>③クロカンレース!K11&amp;" "&amp;③クロカンレース!L11</f>
        <v xml:space="preserve"> </v>
      </c>
      <c r="F62" s="58" t="str">
        <f>IF(G62="","",①申込!$C$7)</f>
        <v/>
      </c>
      <c r="G62" s="58" t="str">
        <f>IF(③クロカンレース!M11="","",③クロカンレース!M11)</f>
        <v/>
      </c>
      <c r="H62" s="58" t="str">
        <f t="shared" si="1"/>
        <v/>
      </c>
    </row>
    <row r="63" spans="1:8" x14ac:dyDescent="0.2">
      <c r="A63" s="58" t="e">
        <f t="shared" si="7"/>
        <v>#REF!</v>
      </c>
      <c r="C63" s="58" t="str">
        <f t="shared" si="8"/>
        <v/>
      </c>
      <c r="D63" s="58" t="str">
        <f>③クロカンレース!I12&amp;" "&amp;③クロカンレース!J12</f>
        <v xml:space="preserve"> </v>
      </c>
      <c r="E63" s="58" t="str">
        <f>③クロカンレース!K12&amp;" "&amp;③クロカンレース!L12</f>
        <v xml:space="preserve"> </v>
      </c>
      <c r="F63" s="58" t="str">
        <f>IF(G63="","",①申込!$C$7)</f>
        <v/>
      </c>
      <c r="G63" s="58" t="str">
        <f>IF(③クロカンレース!M12="","",③クロカンレース!M12)</f>
        <v/>
      </c>
      <c r="H63" s="58" t="str">
        <f t="shared" si="1"/>
        <v/>
      </c>
    </row>
    <row r="64" spans="1:8" x14ac:dyDescent="0.2">
      <c r="A64" s="58" t="e">
        <f t="shared" si="7"/>
        <v>#REF!</v>
      </c>
      <c r="C64" s="58" t="str">
        <f t="shared" si="8"/>
        <v/>
      </c>
      <c r="D64" s="58" t="str">
        <f>③クロカンレース!I13&amp;" "&amp;③クロカンレース!J13</f>
        <v xml:space="preserve"> </v>
      </c>
      <c r="E64" s="58" t="str">
        <f>③クロカンレース!K13&amp;" "&amp;③クロカンレース!L13</f>
        <v xml:space="preserve"> </v>
      </c>
      <c r="F64" s="58" t="str">
        <f>IF(G64="","",①申込!$C$7)</f>
        <v/>
      </c>
      <c r="G64" s="58" t="str">
        <f>IF(③クロカンレース!M13="","",③クロカンレース!M13)</f>
        <v/>
      </c>
      <c r="H64" s="58" t="str">
        <f t="shared" si="1"/>
        <v/>
      </c>
    </row>
    <row r="65" spans="1:8" x14ac:dyDescent="0.2">
      <c r="A65" s="58" t="e">
        <f t="shared" si="7"/>
        <v>#REF!</v>
      </c>
      <c r="C65" s="58" t="str">
        <f t="shared" si="8"/>
        <v/>
      </c>
      <c r="D65" s="58" t="str">
        <f>③クロカンレース!I14&amp;" "&amp;③クロカンレース!J14</f>
        <v xml:space="preserve"> </v>
      </c>
      <c r="E65" s="58" t="str">
        <f>③クロカンレース!K14&amp;" "&amp;③クロカンレース!L14</f>
        <v xml:space="preserve"> </v>
      </c>
      <c r="F65" s="58" t="str">
        <f>IF(G65="","",①申込!$C$7)</f>
        <v/>
      </c>
      <c r="G65" s="58" t="str">
        <f>IF(③クロカンレース!M14="","",③クロカンレース!M14)</f>
        <v/>
      </c>
      <c r="H65" s="58" t="str">
        <f t="shared" si="1"/>
        <v/>
      </c>
    </row>
    <row r="66" spans="1:8" x14ac:dyDescent="0.2">
      <c r="A66" s="58" t="e">
        <f t="shared" si="7"/>
        <v>#REF!</v>
      </c>
      <c r="C66" s="58" t="str">
        <f t="shared" si="8"/>
        <v/>
      </c>
      <c r="D66" s="58" t="str">
        <f>③クロカンレース!I15&amp;" "&amp;③クロカンレース!J15</f>
        <v xml:space="preserve"> </v>
      </c>
      <c r="E66" s="58" t="str">
        <f>③クロカンレース!K15&amp;" "&amp;③クロカンレース!L15</f>
        <v xml:space="preserve"> </v>
      </c>
      <c r="F66" s="58" t="str">
        <f>IF(G66="","",①申込!$C$7)</f>
        <v/>
      </c>
      <c r="G66" s="58" t="str">
        <f>IF(③クロカンレース!M15="","",③クロカンレース!M15)</f>
        <v/>
      </c>
      <c r="H66" s="58" t="str">
        <f t="shared" si="1"/>
        <v/>
      </c>
    </row>
    <row r="67" spans="1:8" x14ac:dyDescent="0.2">
      <c r="A67" s="58" t="e">
        <f t="shared" si="7"/>
        <v>#REF!</v>
      </c>
      <c r="C67" s="58" t="str">
        <f t="shared" si="8"/>
        <v/>
      </c>
      <c r="D67" s="58" t="str">
        <f>③クロカンレース!I16&amp;" "&amp;③クロカンレース!J16</f>
        <v xml:space="preserve"> </v>
      </c>
      <c r="E67" s="58" t="str">
        <f>③クロカンレース!K16&amp;" "&amp;③クロカンレース!L16</f>
        <v xml:space="preserve"> </v>
      </c>
      <c r="F67" s="58" t="str">
        <f>IF(G67="","",①申込!$C$7)</f>
        <v/>
      </c>
      <c r="G67" s="58" t="str">
        <f>IF(③クロカンレース!M16="","",③クロカンレース!M16)</f>
        <v/>
      </c>
      <c r="H67" s="58" t="str">
        <f t="shared" ref="H67:H77" si="9">IF(C67=1,"3km",IF(C67=2,"2km",""))</f>
        <v/>
      </c>
    </row>
    <row r="68" spans="1:8" x14ac:dyDescent="0.2">
      <c r="A68" s="58" t="e">
        <f t="shared" si="7"/>
        <v>#REF!</v>
      </c>
      <c r="C68" s="58" t="str">
        <f t="shared" si="8"/>
        <v/>
      </c>
      <c r="D68" s="58" t="str">
        <f>③クロカンレース!I17&amp;" "&amp;③クロカンレース!J17</f>
        <v xml:space="preserve"> </v>
      </c>
      <c r="E68" s="58" t="str">
        <f>③クロカンレース!K17&amp;" "&amp;③クロカンレース!L17</f>
        <v xml:space="preserve"> </v>
      </c>
      <c r="F68" s="58" t="str">
        <f>IF(G68="","",①申込!$C$7)</f>
        <v/>
      </c>
      <c r="G68" s="58" t="str">
        <f>IF(③クロカンレース!M17="","",③クロカンレース!M17)</f>
        <v/>
      </c>
      <c r="H68" s="58" t="str">
        <f t="shared" si="9"/>
        <v/>
      </c>
    </row>
    <row r="69" spans="1:8" x14ac:dyDescent="0.2">
      <c r="A69" s="58" t="e">
        <f t="shared" si="7"/>
        <v>#REF!</v>
      </c>
      <c r="C69" s="58" t="str">
        <f t="shared" si="8"/>
        <v/>
      </c>
      <c r="D69" s="58" t="str">
        <f>③クロカンレース!I18&amp;" "&amp;③クロカンレース!J18</f>
        <v xml:space="preserve"> </v>
      </c>
      <c r="E69" s="58" t="str">
        <f>③クロカンレース!K18&amp;" "&amp;③クロカンレース!L18</f>
        <v xml:space="preserve"> </v>
      </c>
      <c r="F69" s="58" t="str">
        <f>IF(G69="","",①申込!$C$7)</f>
        <v/>
      </c>
      <c r="G69" s="58" t="str">
        <f>IF(③クロカンレース!M18="","",③クロカンレース!M18)</f>
        <v/>
      </c>
      <c r="H69" s="58" t="str">
        <f t="shared" si="9"/>
        <v/>
      </c>
    </row>
    <row r="70" spans="1:8" x14ac:dyDescent="0.2">
      <c r="A70" s="58" t="e">
        <f t="shared" si="7"/>
        <v>#REF!</v>
      </c>
      <c r="C70" s="58" t="str">
        <f t="shared" si="8"/>
        <v/>
      </c>
      <c r="D70" s="58" t="str">
        <f>③クロカンレース!I19&amp;" "&amp;③クロカンレース!J19</f>
        <v xml:space="preserve"> </v>
      </c>
      <c r="E70" s="58" t="str">
        <f>③クロカンレース!K19&amp;" "&amp;③クロカンレース!L19</f>
        <v xml:space="preserve"> </v>
      </c>
      <c r="F70" s="58" t="str">
        <f>IF(G70="","",①申込!$C$7)</f>
        <v/>
      </c>
      <c r="G70" s="58" t="str">
        <f>IF(③クロカンレース!M19="","",③クロカンレース!M19)</f>
        <v/>
      </c>
      <c r="H70" s="58" t="str">
        <f t="shared" si="9"/>
        <v/>
      </c>
    </row>
    <row r="71" spans="1:8" x14ac:dyDescent="0.2">
      <c r="A71" s="58" t="e">
        <f t="shared" si="7"/>
        <v>#REF!</v>
      </c>
      <c r="C71" s="58" t="str">
        <f t="shared" si="8"/>
        <v/>
      </c>
      <c r="D71" s="58" t="str">
        <f>③クロカンレース!I20&amp;" "&amp;③クロカンレース!J20</f>
        <v xml:space="preserve"> </v>
      </c>
      <c r="E71" s="58" t="str">
        <f>③クロカンレース!K20&amp;" "&amp;③クロカンレース!L20</f>
        <v xml:space="preserve"> </v>
      </c>
      <c r="F71" s="58" t="str">
        <f>IF(G71="","",①申込!$C$7)</f>
        <v/>
      </c>
      <c r="G71" s="58" t="str">
        <f>IF(③クロカンレース!M20="","",③クロカンレース!M20)</f>
        <v/>
      </c>
      <c r="H71" s="58" t="str">
        <f t="shared" si="9"/>
        <v/>
      </c>
    </row>
    <row r="72" spans="1:8" x14ac:dyDescent="0.2">
      <c r="A72" s="58" t="e">
        <f t="shared" si="7"/>
        <v>#REF!</v>
      </c>
      <c r="C72" s="58" t="str">
        <f t="shared" si="8"/>
        <v/>
      </c>
      <c r="D72" s="58" t="str">
        <f>③クロカンレース!I21&amp;" "&amp;③クロカンレース!J21</f>
        <v xml:space="preserve"> </v>
      </c>
      <c r="E72" s="58" t="str">
        <f>③クロカンレース!K21&amp;" "&amp;③クロカンレース!L21</f>
        <v xml:space="preserve"> </v>
      </c>
      <c r="F72" s="58" t="str">
        <f>IF(G72="","",①申込!$C$7)</f>
        <v/>
      </c>
      <c r="G72" s="58" t="str">
        <f>IF(③クロカンレース!M21="","",③クロカンレース!M21)</f>
        <v/>
      </c>
      <c r="H72" s="58" t="str">
        <f t="shared" si="9"/>
        <v/>
      </c>
    </row>
    <row r="73" spans="1:8" x14ac:dyDescent="0.2">
      <c r="A73" s="58" t="e">
        <f t="shared" si="7"/>
        <v>#REF!</v>
      </c>
      <c r="C73" s="58" t="str">
        <f t="shared" si="8"/>
        <v/>
      </c>
      <c r="D73" s="58" t="str">
        <f>③クロカンレース!I22&amp;" "&amp;③クロカンレース!J22</f>
        <v xml:space="preserve"> </v>
      </c>
      <c r="E73" s="58" t="str">
        <f>③クロカンレース!K22&amp;" "&amp;③クロカンレース!L22</f>
        <v xml:space="preserve"> </v>
      </c>
      <c r="F73" s="58" t="str">
        <f>IF(G73="","",①申込!$C$7)</f>
        <v/>
      </c>
      <c r="G73" s="58" t="str">
        <f>IF(③クロカンレース!M22="","",③クロカンレース!M22)</f>
        <v/>
      </c>
      <c r="H73" s="58" t="str">
        <f t="shared" si="9"/>
        <v/>
      </c>
    </row>
    <row r="74" spans="1:8" x14ac:dyDescent="0.2">
      <c r="A74" s="58" t="e">
        <f t="shared" si="7"/>
        <v>#REF!</v>
      </c>
      <c r="C74" s="58" t="str">
        <f t="shared" si="8"/>
        <v/>
      </c>
      <c r="D74" s="58" t="str">
        <f>③クロカンレース!I23&amp;" "&amp;③クロカンレース!J23</f>
        <v xml:space="preserve"> </v>
      </c>
      <c r="E74" s="58" t="str">
        <f>③クロカンレース!K23&amp;" "&amp;③クロカンレース!L23</f>
        <v xml:space="preserve"> </v>
      </c>
      <c r="F74" s="58" t="str">
        <f>IF(G74="","",①申込!$C$7)</f>
        <v/>
      </c>
      <c r="G74" s="58" t="str">
        <f>IF(③クロカンレース!M23="","",③クロカンレース!M23)</f>
        <v/>
      </c>
      <c r="H74" s="58" t="str">
        <f t="shared" si="9"/>
        <v/>
      </c>
    </row>
    <row r="75" spans="1:8" x14ac:dyDescent="0.2">
      <c r="A75" s="58" t="e">
        <f t="shared" si="7"/>
        <v>#REF!</v>
      </c>
      <c r="C75" s="58" t="str">
        <f t="shared" si="8"/>
        <v/>
      </c>
      <c r="D75" s="58" t="str">
        <f>③クロカンレース!I24&amp;" "&amp;③クロカンレース!J24</f>
        <v xml:space="preserve"> </v>
      </c>
      <c r="E75" s="58" t="str">
        <f>③クロカンレース!K24&amp;" "&amp;③クロカンレース!L24</f>
        <v xml:space="preserve"> </v>
      </c>
      <c r="F75" s="58" t="str">
        <f>IF(G75="","",①申込!$C$7)</f>
        <v/>
      </c>
      <c r="G75" s="58" t="str">
        <f>IF(③クロカンレース!M24="","",③クロカンレース!M24)</f>
        <v/>
      </c>
      <c r="H75" s="58" t="str">
        <f t="shared" si="9"/>
        <v/>
      </c>
    </row>
    <row r="76" spans="1:8" x14ac:dyDescent="0.2">
      <c r="A76" s="58" t="e">
        <f t="shared" si="7"/>
        <v>#REF!</v>
      </c>
      <c r="C76" s="58" t="str">
        <f t="shared" si="8"/>
        <v/>
      </c>
      <c r="D76" s="58" t="str">
        <f>③クロカンレース!I25&amp;" "&amp;③クロカンレース!J25</f>
        <v xml:space="preserve"> </v>
      </c>
      <c r="E76" s="58" t="str">
        <f>③クロカンレース!K25&amp;" "&amp;③クロカンレース!L25</f>
        <v xml:space="preserve"> </v>
      </c>
      <c r="F76" s="58" t="str">
        <f>IF(G76="","",①申込!$C$7)</f>
        <v/>
      </c>
      <c r="G76" s="58" t="str">
        <f>IF(③クロカンレース!M25="","",③クロカンレース!M25)</f>
        <v/>
      </c>
      <c r="H76" s="58" t="str">
        <f t="shared" si="9"/>
        <v/>
      </c>
    </row>
    <row r="77" spans="1:8" x14ac:dyDescent="0.2">
      <c r="A77" s="58" t="e">
        <f t="shared" si="7"/>
        <v>#REF!</v>
      </c>
      <c r="C77" s="58" t="str">
        <f t="shared" si="8"/>
        <v/>
      </c>
      <c r="D77" s="58" t="str">
        <f>③クロカンレース!I26&amp;" "&amp;③クロカンレース!J26</f>
        <v xml:space="preserve"> </v>
      </c>
      <c r="E77" s="58" t="str">
        <f>③クロカンレース!K26&amp;" "&amp;③クロカンレース!L26</f>
        <v xml:space="preserve"> </v>
      </c>
      <c r="F77" s="58" t="str">
        <f>IF(G77="","",①申込!$C$7)</f>
        <v/>
      </c>
      <c r="G77" s="58" t="str">
        <f>IF(③クロカンレース!M26="","",③クロカンレース!M26)</f>
        <v/>
      </c>
      <c r="H77" s="58" t="str">
        <f t="shared" si="9"/>
        <v/>
      </c>
    </row>
  </sheetData>
  <phoneticPr fontId="24"/>
  <pageMargins left="0.75" right="0.75" top="1" bottom="1" header="0.51" footer="0.51"/>
  <pageSetup paperSize="9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87C2-AC5E-4DCB-B685-4AFBEA05A0FC}">
  <sheetPr>
    <tabColor rgb="FF00B050"/>
  </sheetPr>
  <dimension ref="B2:N35"/>
  <sheetViews>
    <sheetView showGridLines="0" workbookViewId="0">
      <selection activeCell="C11" sqref="C11"/>
    </sheetView>
  </sheetViews>
  <sheetFormatPr defaultColWidth="9" defaultRowHeight="13.2" x14ac:dyDescent="0.2"/>
  <cols>
    <col min="1" max="1" width="1.6640625" style="2" customWidth="1"/>
    <col min="2" max="7" width="9" style="2" bestFit="1" customWidth="1"/>
    <col min="8" max="8" width="4.6640625" style="2" customWidth="1"/>
    <col min="9" max="9" width="9" style="2" bestFit="1"/>
    <col min="10" max="16384" width="9" style="2"/>
  </cols>
  <sheetData>
    <row r="2" spans="2:14" ht="20.100000000000001" customHeight="1" x14ac:dyDescent="0.2">
      <c r="B2" s="117" t="s">
        <v>122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2:14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</row>
    <row r="6" spans="2:14" x14ac:dyDescent="0.2">
      <c r="B6" s="2" t="s">
        <v>96</v>
      </c>
      <c r="I6" s="2" t="s">
        <v>97</v>
      </c>
    </row>
    <row r="7" spans="2:14" ht="20.100000000000001" customHeight="1" x14ac:dyDescent="0.2">
      <c r="B7" s="46" t="s">
        <v>16</v>
      </c>
      <c r="C7" s="124" t="str">
        <f>IF(①申込!I7=1,①申込!C7,IF(①申込!I7&gt;=2,①申込!C7&amp;"Ａ",""))</f>
        <v/>
      </c>
      <c r="D7" s="125"/>
      <c r="E7" s="125"/>
      <c r="F7" s="125"/>
      <c r="G7" s="126"/>
      <c r="H7" s="51"/>
      <c r="I7" s="46" t="s">
        <v>16</v>
      </c>
      <c r="J7" s="124" t="str">
        <f>IF(①申込!I7&gt;=2,①申込!C7&amp;"Ｂ","")</f>
        <v/>
      </c>
      <c r="K7" s="125"/>
      <c r="L7" s="125"/>
      <c r="M7" s="125"/>
      <c r="N7" s="126"/>
    </row>
    <row r="8" spans="2:14" ht="12.9" customHeight="1" x14ac:dyDescent="0.2">
      <c r="B8" s="130" t="s">
        <v>98</v>
      </c>
      <c r="C8" s="127" t="s">
        <v>27</v>
      </c>
      <c r="D8" s="128"/>
      <c r="E8" s="128"/>
      <c r="F8" s="129"/>
      <c r="G8" s="132" t="s">
        <v>6</v>
      </c>
      <c r="H8" s="51"/>
      <c r="I8" s="130" t="s">
        <v>98</v>
      </c>
      <c r="J8" s="121" t="s">
        <v>27</v>
      </c>
      <c r="K8" s="122"/>
      <c r="L8" s="122"/>
      <c r="M8" s="123"/>
      <c r="N8" s="130" t="s">
        <v>6</v>
      </c>
    </row>
    <row r="9" spans="2:14" ht="12.9" customHeight="1" x14ac:dyDescent="0.2">
      <c r="B9" s="131"/>
      <c r="C9" s="47" t="s">
        <v>99</v>
      </c>
      <c r="D9" s="48" t="s">
        <v>100</v>
      </c>
      <c r="E9" s="47" t="s">
        <v>101</v>
      </c>
      <c r="F9" s="48" t="s">
        <v>102</v>
      </c>
      <c r="G9" s="131"/>
      <c r="H9" s="51"/>
      <c r="I9" s="131"/>
      <c r="J9" s="47" t="s">
        <v>99</v>
      </c>
      <c r="K9" s="48" t="s">
        <v>100</v>
      </c>
      <c r="L9" s="54" t="s">
        <v>101</v>
      </c>
      <c r="M9" s="56" t="s">
        <v>102</v>
      </c>
      <c r="N9" s="131"/>
    </row>
    <row r="10" spans="2:14" ht="24.9" customHeight="1" x14ac:dyDescent="0.2">
      <c r="B10" s="49" t="s">
        <v>103</v>
      </c>
      <c r="C10" s="38"/>
      <c r="D10" s="50"/>
      <c r="E10" s="38"/>
      <c r="F10" s="50"/>
      <c r="G10" s="52"/>
      <c r="H10" s="51"/>
      <c r="I10" s="49" t="s">
        <v>103</v>
      </c>
      <c r="J10" s="38"/>
      <c r="K10" s="50"/>
      <c r="L10" s="38"/>
      <c r="M10" s="50"/>
      <c r="N10" s="52"/>
    </row>
    <row r="11" spans="2:14" ht="24.9" customHeight="1" x14ac:dyDescent="0.2">
      <c r="B11" s="49" t="s">
        <v>104</v>
      </c>
      <c r="C11" s="38"/>
      <c r="D11" s="50"/>
      <c r="E11" s="38"/>
      <c r="F11" s="50"/>
      <c r="G11" s="53"/>
      <c r="H11" s="51"/>
      <c r="I11" s="49" t="s">
        <v>104</v>
      </c>
      <c r="J11" s="38"/>
      <c r="K11" s="50"/>
      <c r="L11" s="55"/>
      <c r="M11" s="57"/>
      <c r="N11" s="53"/>
    </row>
    <row r="12" spans="2:14" ht="24.9" customHeight="1" x14ac:dyDescent="0.2">
      <c r="B12" s="49" t="s">
        <v>105</v>
      </c>
      <c r="C12" s="38"/>
      <c r="D12" s="50"/>
      <c r="E12" s="38"/>
      <c r="F12" s="50"/>
      <c r="G12" s="53"/>
      <c r="H12" s="51"/>
      <c r="I12" s="49" t="s">
        <v>105</v>
      </c>
      <c r="J12" s="38"/>
      <c r="K12" s="50"/>
      <c r="L12" s="55"/>
      <c r="M12" s="57"/>
      <c r="N12" s="53"/>
    </row>
    <row r="13" spans="2:14" ht="24.9" customHeight="1" x14ac:dyDescent="0.2">
      <c r="B13" s="49" t="s">
        <v>106</v>
      </c>
      <c r="C13" s="38"/>
      <c r="D13" s="50"/>
      <c r="E13" s="38"/>
      <c r="F13" s="50"/>
      <c r="G13" s="53"/>
      <c r="H13" s="51"/>
      <c r="I13" s="49" t="s">
        <v>106</v>
      </c>
      <c r="J13" s="38"/>
      <c r="K13" s="50"/>
      <c r="L13" s="55"/>
      <c r="M13" s="57"/>
      <c r="N13" s="53"/>
    </row>
    <row r="14" spans="2:14" ht="24.9" customHeight="1" x14ac:dyDescent="0.2">
      <c r="B14" s="49" t="s">
        <v>107</v>
      </c>
      <c r="C14" s="38"/>
      <c r="D14" s="50"/>
      <c r="E14" s="38"/>
      <c r="F14" s="50"/>
      <c r="G14" s="53"/>
      <c r="H14" s="51"/>
      <c r="I14" s="49" t="s">
        <v>107</v>
      </c>
      <c r="J14" s="38"/>
      <c r="K14" s="50"/>
      <c r="L14" s="55"/>
      <c r="M14" s="57"/>
      <c r="N14" s="53"/>
    </row>
    <row r="15" spans="2:14" ht="24.9" customHeight="1" x14ac:dyDescent="0.2">
      <c r="B15" s="49" t="s">
        <v>108</v>
      </c>
      <c r="C15" s="38"/>
      <c r="D15" s="50"/>
      <c r="E15" s="38"/>
      <c r="F15" s="50"/>
      <c r="G15" s="53"/>
      <c r="H15" s="51"/>
      <c r="I15" s="49" t="s">
        <v>108</v>
      </c>
      <c r="J15" s="38"/>
      <c r="K15" s="50"/>
      <c r="L15" s="55"/>
      <c r="M15" s="57"/>
      <c r="N15" s="53"/>
    </row>
    <row r="16" spans="2:14" ht="24.9" customHeight="1" x14ac:dyDescent="0.2">
      <c r="B16" s="49" t="s">
        <v>109</v>
      </c>
      <c r="C16" s="38"/>
      <c r="D16" s="50"/>
      <c r="E16" s="38"/>
      <c r="F16" s="50"/>
      <c r="G16" s="53"/>
      <c r="H16" s="51"/>
      <c r="I16" s="49" t="s">
        <v>109</v>
      </c>
      <c r="J16" s="38"/>
      <c r="K16" s="50"/>
      <c r="L16" s="55"/>
      <c r="M16" s="57"/>
      <c r="N16" s="53"/>
    </row>
    <row r="17" spans="2:14" ht="24.9" customHeight="1" x14ac:dyDescent="0.2">
      <c r="B17" s="49" t="s">
        <v>126</v>
      </c>
      <c r="C17" s="38"/>
      <c r="D17" s="50"/>
      <c r="E17" s="38"/>
      <c r="F17" s="50"/>
      <c r="G17" s="53"/>
      <c r="H17" s="51"/>
      <c r="I17" s="49" t="s">
        <v>126</v>
      </c>
      <c r="J17" s="38"/>
      <c r="K17" s="50"/>
      <c r="L17" s="55"/>
      <c r="M17" s="57"/>
      <c r="N17" s="53"/>
    </row>
    <row r="18" spans="2:14" ht="24.9" customHeight="1" x14ac:dyDescent="0.2">
      <c r="B18" s="49" t="s">
        <v>127</v>
      </c>
      <c r="C18" s="38"/>
      <c r="D18" s="50"/>
      <c r="E18" s="38"/>
      <c r="F18" s="50"/>
      <c r="G18" s="53"/>
      <c r="H18" s="51"/>
      <c r="I18" s="49" t="s">
        <v>127</v>
      </c>
      <c r="J18" s="38"/>
      <c r="K18" s="50"/>
      <c r="L18" s="55"/>
      <c r="M18" s="57"/>
      <c r="N18" s="53"/>
    </row>
    <row r="19" spans="2:14" ht="24.9" customHeight="1" x14ac:dyDescent="0.2">
      <c r="B19" s="49" t="s">
        <v>128</v>
      </c>
      <c r="C19" s="38"/>
      <c r="D19" s="50"/>
      <c r="E19" s="38"/>
      <c r="F19" s="50"/>
      <c r="G19" s="53"/>
      <c r="H19" s="51"/>
      <c r="I19" s="49" t="s">
        <v>128</v>
      </c>
      <c r="J19" s="38"/>
      <c r="K19" s="50"/>
      <c r="L19" s="55"/>
      <c r="M19" s="57"/>
      <c r="N19" s="53"/>
    </row>
    <row r="20" spans="2:14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2:14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2:14" x14ac:dyDescent="0.2">
      <c r="B22" s="51" t="s">
        <v>110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2:14" ht="20.100000000000001" customHeight="1" x14ac:dyDescent="0.2">
      <c r="B23" s="46" t="s">
        <v>16</v>
      </c>
      <c r="C23" s="124" t="str">
        <f>IF(①申込!I7&gt;=3,①申込!C7&amp;"C","")</f>
        <v/>
      </c>
      <c r="D23" s="125"/>
      <c r="E23" s="125"/>
      <c r="F23" s="125"/>
      <c r="G23" s="126"/>
      <c r="H23" s="51"/>
      <c r="I23" s="51"/>
      <c r="J23" s="51"/>
      <c r="K23" s="51"/>
      <c r="L23" s="51"/>
      <c r="M23" s="51"/>
      <c r="N23" s="51"/>
    </row>
    <row r="24" spans="2:14" ht="12.9" customHeight="1" x14ac:dyDescent="0.2">
      <c r="B24" s="130" t="s">
        <v>98</v>
      </c>
      <c r="C24" s="127" t="s">
        <v>27</v>
      </c>
      <c r="D24" s="128"/>
      <c r="E24" s="128"/>
      <c r="F24" s="129"/>
      <c r="G24" s="132" t="s">
        <v>6</v>
      </c>
      <c r="H24" s="51"/>
      <c r="I24" s="51"/>
      <c r="J24" s="51"/>
      <c r="K24" s="51"/>
      <c r="L24" s="51"/>
      <c r="M24" s="51"/>
      <c r="N24" s="51"/>
    </row>
    <row r="25" spans="2:14" ht="12.9" customHeight="1" x14ac:dyDescent="0.2">
      <c r="B25" s="131"/>
      <c r="C25" s="47" t="s">
        <v>99</v>
      </c>
      <c r="D25" s="48" t="s">
        <v>100</v>
      </c>
      <c r="E25" s="47" t="s">
        <v>101</v>
      </c>
      <c r="F25" s="48" t="s">
        <v>102</v>
      </c>
      <c r="G25" s="131"/>
      <c r="H25" s="51"/>
      <c r="I25" s="51"/>
      <c r="J25" s="51"/>
      <c r="K25" s="51"/>
      <c r="L25" s="51"/>
      <c r="M25" s="51"/>
      <c r="N25" s="51"/>
    </row>
    <row r="26" spans="2:14" ht="24.9" customHeight="1" x14ac:dyDescent="0.2">
      <c r="B26" s="49" t="s">
        <v>103</v>
      </c>
      <c r="C26" s="38"/>
      <c r="D26" s="50"/>
      <c r="E26" s="38"/>
      <c r="F26" s="50"/>
      <c r="G26" s="52"/>
      <c r="H26" s="51"/>
      <c r="I26" s="51"/>
      <c r="J26" s="51"/>
      <c r="K26" s="51"/>
      <c r="L26" s="51"/>
      <c r="M26" s="51"/>
      <c r="N26" s="51"/>
    </row>
    <row r="27" spans="2:14" ht="24.9" customHeight="1" x14ac:dyDescent="0.2">
      <c r="B27" s="49" t="s">
        <v>104</v>
      </c>
      <c r="C27" s="38"/>
      <c r="D27" s="50"/>
      <c r="E27" s="38"/>
      <c r="F27" s="50"/>
      <c r="G27" s="53"/>
      <c r="H27" s="51"/>
      <c r="I27" s="51"/>
      <c r="J27" s="51"/>
      <c r="K27" s="51"/>
      <c r="L27" s="51"/>
      <c r="M27" s="51"/>
      <c r="N27" s="51"/>
    </row>
    <row r="28" spans="2:14" ht="24.9" customHeight="1" x14ac:dyDescent="0.2">
      <c r="B28" s="49" t="s">
        <v>105</v>
      </c>
      <c r="C28" s="38"/>
      <c r="D28" s="50"/>
      <c r="E28" s="38"/>
      <c r="F28" s="50"/>
      <c r="G28" s="53"/>
      <c r="H28" s="51"/>
      <c r="I28" s="51"/>
      <c r="J28" s="51"/>
      <c r="K28" s="51"/>
      <c r="L28" s="51"/>
      <c r="M28" s="51"/>
      <c r="N28" s="51"/>
    </row>
    <row r="29" spans="2:14" ht="24.9" customHeight="1" x14ac:dyDescent="0.2">
      <c r="B29" s="49" t="s">
        <v>106</v>
      </c>
      <c r="C29" s="38"/>
      <c r="D29" s="50"/>
      <c r="E29" s="38"/>
      <c r="F29" s="50"/>
      <c r="G29" s="53"/>
      <c r="H29" s="51"/>
      <c r="I29" s="51"/>
      <c r="J29" s="51"/>
      <c r="K29" s="51"/>
      <c r="L29" s="51"/>
      <c r="M29" s="51"/>
      <c r="N29" s="51"/>
    </row>
    <row r="30" spans="2:14" ht="24.9" customHeight="1" x14ac:dyDescent="0.2">
      <c r="B30" s="49" t="s">
        <v>107</v>
      </c>
      <c r="C30" s="38"/>
      <c r="D30" s="50"/>
      <c r="E30" s="38"/>
      <c r="F30" s="50"/>
      <c r="G30" s="53"/>
      <c r="H30" s="51"/>
      <c r="I30" s="51"/>
      <c r="J30" s="51"/>
      <c r="K30" s="51"/>
      <c r="L30" s="51"/>
      <c r="M30" s="51"/>
      <c r="N30" s="51"/>
    </row>
    <row r="31" spans="2:14" ht="24.9" customHeight="1" x14ac:dyDescent="0.2">
      <c r="B31" s="49" t="s">
        <v>108</v>
      </c>
      <c r="C31" s="38"/>
      <c r="D31" s="50"/>
      <c r="E31" s="38"/>
      <c r="F31" s="50"/>
      <c r="G31" s="53"/>
      <c r="H31" s="51"/>
      <c r="I31" s="51"/>
      <c r="J31" s="51"/>
      <c r="K31" s="51"/>
      <c r="L31" s="51"/>
      <c r="M31" s="51"/>
      <c r="N31" s="51"/>
    </row>
    <row r="32" spans="2:14" ht="24.9" customHeight="1" x14ac:dyDescent="0.2">
      <c r="B32" s="49" t="s">
        <v>109</v>
      </c>
      <c r="C32" s="38"/>
      <c r="D32" s="50"/>
      <c r="E32" s="38"/>
      <c r="F32" s="50"/>
      <c r="G32" s="53"/>
      <c r="H32" s="51"/>
      <c r="I32" s="51"/>
      <c r="J32" s="51"/>
      <c r="K32" s="51"/>
      <c r="L32" s="51"/>
      <c r="M32" s="51"/>
      <c r="N32" s="51"/>
    </row>
    <row r="33" spans="2:14" ht="24.9" customHeight="1" x14ac:dyDescent="0.2">
      <c r="B33" s="49" t="s">
        <v>126</v>
      </c>
      <c r="C33" s="38"/>
      <c r="D33" s="50"/>
      <c r="E33" s="38"/>
      <c r="F33" s="50"/>
      <c r="G33" s="53"/>
      <c r="H33" s="51"/>
      <c r="I33" s="51"/>
      <c r="J33" s="51"/>
      <c r="K33" s="51"/>
      <c r="L33" s="51"/>
      <c r="M33" s="51"/>
      <c r="N33" s="51"/>
    </row>
    <row r="34" spans="2:14" ht="24.9" customHeight="1" x14ac:dyDescent="0.2">
      <c r="B34" s="49" t="s">
        <v>127</v>
      </c>
      <c r="C34" s="38"/>
      <c r="D34" s="50"/>
      <c r="E34" s="38"/>
      <c r="F34" s="50"/>
      <c r="G34" s="53"/>
      <c r="H34" s="51"/>
      <c r="I34" s="51"/>
      <c r="J34" s="51"/>
      <c r="K34" s="51"/>
      <c r="L34" s="51"/>
      <c r="M34" s="51"/>
      <c r="N34" s="51"/>
    </row>
    <row r="35" spans="2:14" ht="24.9" customHeight="1" x14ac:dyDescent="0.2">
      <c r="B35" s="49" t="s">
        <v>128</v>
      </c>
      <c r="C35" s="38"/>
      <c r="D35" s="50"/>
      <c r="E35" s="38"/>
      <c r="F35" s="50"/>
      <c r="G35" s="53"/>
      <c r="H35" s="51"/>
      <c r="I35" s="51"/>
      <c r="J35" s="51"/>
      <c r="K35" s="51"/>
      <c r="L35" s="51"/>
      <c r="M35" s="51"/>
      <c r="N35" s="51"/>
    </row>
  </sheetData>
  <sheetProtection algorithmName="SHA-512" hashValue="RMhr16yRNQkwvmaCjgFc4uc28zy9Gf/rASUzIVSrbUE30KPQQaTaxPH4Y1esH3HNEK+2YGCCz2JRrdzD6wUmaQ==" saltValue="+CzvZLt8JU78H59atkXL1Q==" spinCount="100000" sheet="1" objects="1" scenarios="1"/>
  <mergeCells count="13">
    <mergeCell ref="J8:M8"/>
    <mergeCell ref="C23:G23"/>
    <mergeCell ref="C24:F24"/>
    <mergeCell ref="B2:N3"/>
    <mergeCell ref="B8:B9"/>
    <mergeCell ref="B24:B25"/>
    <mergeCell ref="G8:G9"/>
    <mergeCell ref="G24:G25"/>
    <mergeCell ref="I8:I9"/>
    <mergeCell ref="N8:N9"/>
    <mergeCell ref="C7:G7"/>
    <mergeCell ref="J7:N7"/>
    <mergeCell ref="C8:F8"/>
  </mergeCells>
  <phoneticPr fontId="24"/>
  <conditionalFormatting sqref="C10:F19 G11:G19">
    <cfRule type="expression" dxfId="26" priority="6" stopIfTrue="1">
      <formula>$C$7&lt;&gt;""</formula>
    </cfRule>
  </conditionalFormatting>
  <conditionalFormatting sqref="C26:F35 G27:G35">
    <cfRule type="expression" dxfId="25" priority="1" stopIfTrue="1">
      <formula>$C$23&lt;&gt;""</formula>
    </cfRule>
  </conditionalFormatting>
  <conditionalFormatting sqref="J10:M19 N11:N19">
    <cfRule type="expression" dxfId="24" priority="2" stopIfTrue="1">
      <formula>$J$7&lt;&gt;""</formula>
    </cfRule>
  </conditionalFormatting>
  <dataValidations count="3">
    <dataValidation type="list" imeMode="disabled" allowBlank="1" showInputMessage="1" showErrorMessage="1" sqref="G11:G19 G27:G35 N11:N19" xr:uid="{DA4A6625-D42E-4D6B-A952-F907C99B09BA}">
      <formula1>"　,1,2,3"</formula1>
    </dataValidation>
    <dataValidation imeMode="hiragana" allowBlank="1" showInputMessage="1" showErrorMessage="1" sqref="C10:D19 J10:K19 C26:D35" xr:uid="{B546ECF5-A0CF-41EB-994D-483FA4BDE9F7}"/>
    <dataValidation imeMode="halfKatakana" allowBlank="1" showInputMessage="1" showErrorMessage="1" sqref="E10:F19 E26:F35 L10:M19" xr:uid="{A04E599C-7CD9-4452-9D3A-B4320D395161}"/>
  </dataValidations>
  <printOptions horizontalCentered="1" verticalCentered="1"/>
  <pageMargins left="0.2" right="0.2" top="0.2" bottom="0.39" header="0.51" footer="0.51"/>
  <pageSetup paperSize="9" orientation="landscape" horizontalDpi="4294967294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9FA2-D165-4253-AF13-E948FCEBB515}">
  <sheetPr>
    <tabColor theme="3" tint="0.39997558519241921"/>
  </sheetPr>
  <dimension ref="A1:M26"/>
  <sheetViews>
    <sheetView showGridLines="0" zoomScale="105" workbookViewId="0">
      <selection activeCell="C9" sqref="C9"/>
    </sheetView>
  </sheetViews>
  <sheetFormatPr defaultColWidth="9" defaultRowHeight="13.2" x14ac:dyDescent="0.2"/>
  <cols>
    <col min="1" max="1" width="4.6640625" style="4" customWidth="1"/>
    <col min="2" max="5" width="9" style="2" bestFit="1" customWidth="1"/>
    <col min="6" max="6" width="4.6640625" style="2" customWidth="1"/>
    <col min="7" max="7" width="1.6640625" style="2" customWidth="1"/>
    <col min="8" max="8" width="4.6640625" style="4" customWidth="1"/>
    <col min="9" max="12" width="9" style="2" bestFit="1" customWidth="1"/>
    <col min="13" max="13" width="4.6640625" style="2" customWidth="1"/>
    <col min="14" max="14" width="9" style="2" bestFit="1"/>
    <col min="15" max="16384" width="9" style="2"/>
  </cols>
  <sheetData>
    <row r="1" spans="1:13" ht="30" x14ac:dyDescent="0.2">
      <c r="A1" s="133" t="s">
        <v>111</v>
      </c>
      <c r="B1" s="134"/>
      <c r="C1" s="134"/>
      <c r="D1" s="134"/>
      <c r="E1" s="134"/>
      <c r="F1" s="134"/>
      <c r="G1" s="135"/>
      <c r="H1" s="135"/>
      <c r="I1" s="135"/>
      <c r="J1" s="135"/>
      <c r="K1" s="135"/>
      <c r="L1" s="135"/>
      <c r="M1" s="135"/>
    </row>
    <row r="2" spans="1:13" s="26" customFormat="1" ht="23.4" x14ac:dyDescent="0.2">
      <c r="A2" s="27" t="s">
        <v>112</v>
      </c>
      <c r="H2" s="34"/>
    </row>
    <row r="3" spans="1:13" x14ac:dyDescent="0.2">
      <c r="A3" s="28" t="s">
        <v>113</v>
      </c>
    </row>
    <row r="4" spans="1:13" ht="20.100000000000001" customHeight="1" x14ac:dyDescent="0.2">
      <c r="A4" s="77" t="s">
        <v>24</v>
      </c>
      <c r="B4" s="136"/>
      <c r="C4" s="136"/>
      <c r="D4" s="136"/>
      <c r="E4" s="136"/>
      <c r="F4" s="137"/>
      <c r="H4" s="77" t="s">
        <v>25</v>
      </c>
      <c r="I4" s="136"/>
      <c r="J4" s="136"/>
      <c r="K4" s="136"/>
      <c r="L4" s="136"/>
      <c r="M4" s="137"/>
    </row>
    <row r="5" spans="1:13" ht="12.9" customHeight="1" x14ac:dyDescent="0.2">
      <c r="A5" s="79" t="s">
        <v>26</v>
      </c>
      <c r="B5" s="77" t="s">
        <v>27</v>
      </c>
      <c r="C5" s="109"/>
      <c r="D5" s="109"/>
      <c r="E5" s="110"/>
      <c r="F5" s="79" t="s">
        <v>6</v>
      </c>
      <c r="H5" s="79" t="s">
        <v>26</v>
      </c>
      <c r="I5" s="77" t="s">
        <v>27</v>
      </c>
      <c r="J5" s="109"/>
      <c r="K5" s="109"/>
      <c r="L5" s="110"/>
      <c r="M5" s="79" t="s">
        <v>6</v>
      </c>
    </row>
    <row r="6" spans="1:13" ht="12.9" customHeight="1" x14ac:dyDescent="0.2">
      <c r="A6" s="80"/>
      <c r="B6" s="29" t="s">
        <v>99</v>
      </c>
      <c r="C6" s="30" t="s">
        <v>100</v>
      </c>
      <c r="D6" s="29" t="s">
        <v>101</v>
      </c>
      <c r="E6" s="30" t="s">
        <v>102</v>
      </c>
      <c r="F6" s="80"/>
      <c r="H6" s="80"/>
      <c r="I6" s="29" t="s">
        <v>99</v>
      </c>
      <c r="J6" s="30" t="s">
        <v>100</v>
      </c>
      <c r="K6" s="29" t="s">
        <v>101</v>
      </c>
      <c r="L6" s="30" t="s">
        <v>102</v>
      </c>
      <c r="M6" s="80"/>
    </row>
    <row r="7" spans="1:13" ht="20.100000000000001" customHeight="1" x14ac:dyDescent="0.2">
      <c r="A7" s="31">
        <v>1</v>
      </c>
      <c r="B7" s="32"/>
      <c r="C7" s="33"/>
      <c r="D7" s="32"/>
      <c r="E7" s="33"/>
      <c r="F7" s="36"/>
      <c r="H7" s="31">
        <v>1</v>
      </c>
      <c r="I7" s="32"/>
      <c r="J7" s="33"/>
      <c r="K7" s="32"/>
      <c r="L7" s="33"/>
      <c r="M7" s="36"/>
    </row>
    <row r="8" spans="1:13" ht="20.100000000000001" customHeight="1" x14ac:dyDescent="0.2">
      <c r="A8" s="31">
        <v>2</v>
      </c>
      <c r="B8" s="32"/>
      <c r="C8" s="33"/>
      <c r="D8" s="32"/>
      <c r="E8" s="33"/>
      <c r="F8" s="36"/>
      <c r="H8" s="31">
        <v>2</v>
      </c>
      <c r="I8" s="32"/>
      <c r="J8" s="33"/>
      <c r="K8" s="32"/>
      <c r="L8" s="33"/>
      <c r="M8" s="36"/>
    </row>
    <row r="9" spans="1:13" ht="20.100000000000001" customHeight="1" x14ac:dyDescent="0.2">
      <c r="A9" s="31">
        <v>3</v>
      </c>
      <c r="B9" s="32"/>
      <c r="C9" s="33"/>
      <c r="D9" s="32"/>
      <c r="E9" s="33"/>
      <c r="F9" s="36"/>
      <c r="H9" s="31">
        <v>3</v>
      </c>
      <c r="I9" s="32"/>
      <c r="J9" s="33"/>
      <c r="K9" s="32"/>
      <c r="L9" s="33"/>
      <c r="M9" s="36"/>
    </row>
    <row r="10" spans="1:13" ht="20.100000000000001" customHeight="1" x14ac:dyDescent="0.2">
      <c r="A10" s="31">
        <v>4</v>
      </c>
      <c r="B10" s="32"/>
      <c r="C10" s="33"/>
      <c r="D10" s="32"/>
      <c r="E10" s="33"/>
      <c r="F10" s="36"/>
      <c r="H10" s="31">
        <v>4</v>
      </c>
      <c r="I10" s="32"/>
      <c r="J10" s="33"/>
      <c r="K10" s="32"/>
      <c r="L10" s="33"/>
      <c r="M10" s="36"/>
    </row>
    <row r="11" spans="1:13" ht="20.100000000000001" customHeight="1" x14ac:dyDescent="0.2">
      <c r="A11" s="31">
        <v>5</v>
      </c>
      <c r="B11" s="32"/>
      <c r="C11" s="33"/>
      <c r="D11" s="32"/>
      <c r="E11" s="33"/>
      <c r="F11" s="36"/>
      <c r="H11" s="31">
        <v>5</v>
      </c>
      <c r="I11" s="32"/>
      <c r="J11" s="33"/>
      <c r="K11" s="32"/>
      <c r="L11" s="33"/>
      <c r="M11" s="36"/>
    </row>
    <row r="12" spans="1:13" ht="20.100000000000001" customHeight="1" x14ac:dyDescent="0.2">
      <c r="A12" s="31">
        <v>6</v>
      </c>
      <c r="B12" s="32"/>
      <c r="C12" s="33"/>
      <c r="D12" s="32"/>
      <c r="E12" s="33"/>
      <c r="F12" s="36"/>
      <c r="H12" s="31">
        <v>6</v>
      </c>
      <c r="I12" s="32"/>
      <c r="J12" s="33"/>
      <c r="K12" s="32"/>
      <c r="L12" s="33"/>
      <c r="M12" s="36"/>
    </row>
    <row r="13" spans="1:13" ht="20.100000000000001" customHeight="1" x14ac:dyDescent="0.2">
      <c r="A13" s="31">
        <v>7</v>
      </c>
      <c r="B13" s="32"/>
      <c r="C13" s="33"/>
      <c r="D13" s="32"/>
      <c r="E13" s="33"/>
      <c r="F13" s="36"/>
      <c r="H13" s="31">
        <v>7</v>
      </c>
      <c r="I13" s="32"/>
      <c r="J13" s="33"/>
      <c r="K13" s="32"/>
      <c r="L13" s="33"/>
      <c r="M13" s="36"/>
    </row>
    <row r="14" spans="1:13" ht="20.100000000000001" customHeight="1" x14ac:dyDescent="0.2">
      <c r="A14" s="31">
        <v>8</v>
      </c>
      <c r="B14" s="32"/>
      <c r="C14" s="33"/>
      <c r="D14" s="32"/>
      <c r="E14" s="33"/>
      <c r="F14" s="36"/>
      <c r="H14" s="31">
        <v>8</v>
      </c>
      <c r="I14" s="32"/>
      <c r="J14" s="33"/>
      <c r="K14" s="32"/>
      <c r="L14" s="33"/>
      <c r="M14" s="36"/>
    </row>
    <row r="15" spans="1:13" ht="20.100000000000001" customHeight="1" x14ac:dyDescent="0.2">
      <c r="A15" s="31">
        <v>9</v>
      </c>
      <c r="B15" s="32"/>
      <c r="C15" s="33"/>
      <c r="D15" s="32"/>
      <c r="E15" s="33"/>
      <c r="F15" s="36"/>
      <c r="H15" s="31">
        <v>9</v>
      </c>
      <c r="I15" s="32"/>
      <c r="J15" s="33"/>
      <c r="K15" s="32"/>
      <c r="L15" s="33"/>
      <c r="M15" s="36"/>
    </row>
    <row r="16" spans="1:13" ht="20.100000000000001" customHeight="1" x14ac:dyDescent="0.2">
      <c r="A16" s="31">
        <v>10</v>
      </c>
      <c r="B16" s="32"/>
      <c r="C16" s="33"/>
      <c r="D16" s="32"/>
      <c r="E16" s="33"/>
      <c r="F16" s="36"/>
      <c r="H16" s="31">
        <v>10</v>
      </c>
      <c r="I16" s="32"/>
      <c r="J16" s="33"/>
      <c r="K16" s="32"/>
      <c r="L16" s="33"/>
      <c r="M16" s="36"/>
    </row>
    <row r="17" spans="1:13" ht="20.100000000000001" customHeight="1" x14ac:dyDescent="0.2">
      <c r="A17" s="31">
        <v>11</v>
      </c>
      <c r="B17" s="32"/>
      <c r="C17" s="33"/>
      <c r="D17" s="32"/>
      <c r="E17" s="33"/>
      <c r="F17" s="36"/>
      <c r="H17" s="31">
        <v>11</v>
      </c>
      <c r="I17" s="32"/>
      <c r="J17" s="33"/>
      <c r="K17" s="32"/>
      <c r="L17" s="33"/>
      <c r="M17" s="36"/>
    </row>
    <row r="18" spans="1:13" ht="20.100000000000001" customHeight="1" x14ac:dyDescent="0.2">
      <c r="A18" s="31">
        <v>12</v>
      </c>
      <c r="B18" s="32"/>
      <c r="C18" s="33"/>
      <c r="D18" s="32"/>
      <c r="E18" s="33"/>
      <c r="F18" s="36"/>
      <c r="H18" s="31">
        <v>12</v>
      </c>
      <c r="I18" s="32"/>
      <c r="J18" s="33"/>
      <c r="K18" s="32"/>
      <c r="L18" s="33"/>
      <c r="M18" s="36"/>
    </row>
    <row r="19" spans="1:13" ht="20.100000000000001" customHeight="1" x14ac:dyDescent="0.2">
      <c r="A19" s="31">
        <v>13</v>
      </c>
      <c r="B19" s="32"/>
      <c r="C19" s="33"/>
      <c r="D19" s="32"/>
      <c r="E19" s="33"/>
      <c r="F19" s="36"/>
      <c r="H19" s="31">
        <v>13</v>
      </c>
      <c r="I19" s="32"/>
      <c r="J19" s="33"/>
      <c r="K19" s="32"/>
      <c r="L19" s="33"/>
      <c r="M19" s="36"/>
    </row>
    <row r="20" spans="1:13" ht="20.100000000000001" customHeight="1" x14ac:dyDescent="0.2">
      <c r="A20" s="31">
        <v>14</v>
      </c>
      <c r="B20" s="32"/>
      <c r="C20" s="33"/>
      <c r="D20" s="32"/>
      <c r="E20" s="33"/>
      <c r="F20" s="36"/>
      <c r="H20" s="31">
        <v>14</v>
      </c>
      <c r="I20" s="32"/>
      <c r="J20" s="33"/>
      <c r="K20" s="32"/>
      <c r="L20" s="33"/>
      <c r="M20" s="36"/>
    </row>
    <row r="21" spans="1:13" ht="20.100000000000001" customHeight="1" x14ac:dyDescent="0.2">
      <c r="A21" s="31">
        <v>15</v>
      </c>
      <c r="B21" s="32"/>
      <c r="C21" s="33"/>
      <c r="D21" s="32"/>
      <c r="E21" s="33"/>
      <c r="F21" s="36"/>
      <c r="H21" s="31">
        <v>15</v>
      </c>
      <c r="I21" s="32"/>
      <c r="J21" s="33"/>
      <c r="K21" s="32"/>
      <c r="L21" s="33"/>
      <c r="M21" s="36"/>
    </row>
    <row r="22" spans="1:13" ht="20.100000000000001" customHeight="1" x14ac:dyDescent="0.2">
      <c r="A22" s="31">
        <v>16</v>
      </c>
      <c r="B22" s="32"/>
      <c r="C22" s="33"/>
      <c r="D22" s="32"/>
      <c r="E22" s="33"/>
      <c r="F22" s="36"/>
      <c r="H22" s="31">
        <v>16</v>
      </c>
      <c r="I22" s="32"/>
      <c r="J22" s="33"/>
      <c r="K22" s="32"/>
      <c r="L22" s="33"/>
      <c r="M22" s="36"/>
    </row>
    <row r="23" spans="1:13" ht="20.100000000000001" customHeight="1" x14ac:dyDescent="0.2">
      <c r="A23" s="31">
        <v>17</v>
      </c>
      <c r="B23" s="32"/>
      <c r="C23" s="33"/>
      <c r="D23" s="32"/>
      <c r="E23" s="33"/>
      <c r="F23" s="36"/>
      <c r="H23" s="31">
        <v>17</v>
      </c>
      <c r="I23" s="32"/>
      <c r="J23" s="33"/>
      <c r="K23" s="32"/>
      <c r="L23" s="33"/>
      <c r="M23" s="36"/>
    </row>
    <row r="24" spans="1:13" ht="20.100000000000001" customHeight="1" x14ac:dyDescent="0.2">
      <c r="A24" s="31">
        <v>18</v>
      </c>
      <c r="B24" s="32"/>
      <c r="C24" s="33"/>
      <c r="D24" s="32"/>
      <c r="E24" s="33"/>
      <c r="F24" s="36"/>
      <c r="H24" s="31">
        <v>18</v>
      </c>
      <c r="I24" s="32"/>
      <c r="J24" s="33"/>
      <c r="K24" s="32"/>
      <c r="L24" s="33"/>
      <c r="M24" s="36"/>
    </row>
    <row r="25" spans="1:13" ht="20.100000000000001" customHeight="1" x14ac:dyDescent="0.2">
      <c r="A25" s="31">
        <v>19</v>
      </c>
      <c r="B25" s="32"/>
      <c r="C25" s="33"/>
      <c r="D25" s="32"/>
      <c r="E25" s="33"/>
      <c r="F25" s="36"/>
      <c r="H25" s="31">
        <v>19</v>
      </c>
      <c r="I25" s="32"/>
      <c r="J25" s="33"/>
      <c r="K25" s="32"/>
      <c r="L25" s="33"/>
      <c r="M25" s="36"/>
    </row>
    <row r="26" spans="1:13" ht="20.100000000000001" customHeight="1" x14ac:dyDescent="0.2">
      <c r="A26" s="31">
        <v>20</v>
      </c>
      <c r="B26" s="32"/>
      <c r="C26" s="33"/>
      <c r="D26" s="32"/>
      <c r="E26" s="33"/>
      <c r="F26" s="36"/>
      <c r="H26" s="31">
        <v>20</v>
      </c>
      <c r="I26" s="32"/>
      <c r="J26" s="33"/>
      <c r="K26" s="32"/>
      <c r="L26" s="33"/>
      <c r="M26" s="36"/>
    </row>
  </sheetData>
  <sheetProtection algorithmName="SHA-512" hashValue="hEni5bcm1WgtamICNKkVUvmBcWslBfDwJtVRY5u1Atral5ZkA6WOuZ/2jNm0n0yZmKotU1RG8927NWZY9o2ciA==" saltValue="DtwvKoqo5zSJcKFNZRbvqQ==" spinCount="100000" sheet="1" objects="1"/>
  <mergeCells count="9">
    <mergeCell ref="A1:M1"/>
    <mergeCell ref="A4:F4"/>
    <mergeCell ref="H4:M4"/>
    <mergeCell ref="B5:E5"/>
    <mergeCell ref="I5:L5"/>
    <mergeCell ref="A5:A6"/>
    <mergeCell ref="F5:F6"/>
    <mergeCell ref="H5:H6"/>
    <mergeCell ref="M5:M6"/>
  </mergeCells>
  <phoneticPr fontId="24"/>
  <dataValidations count="3">
    <dataValidation type="list" allowBlank="1" showInputMessage="1" showErrorMessage="1" sqref="F7:F26 M7:M26" xr:uid="{DA9B8ED8-25C4-400F-9457-142CEA65C9C0}">
      <formula1>"　,1,2,3"</formula1>
    </dataValidation>
    <dataValidation imeMode="halfKatakana" allowBlank="1" showInputMessage="1" showErrorMessage="1" sqref="D7:E26 K7:L26" xr:uid="{24400474-5E7E-4C17-826F-8207788B585C}"/>
    <dataValidation imeMode="hiragana" allowBlank="1" showInputMessage="1" showErrorMessage="1" sqref="B7:C26 I7:J26" xr:uid="{2FADF345-2FE1-4408-85D8-4B09F36D0F1C}"/>
  </dataValidations>
  <printOptions horizontalCentered="1"/>
  <pageMargins left="0.79" right="0.79" top="0.59" bottom="0.59" header="0.51" footer="0.51"/>
  <pageSetup paperSize="9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6FEBD-386C-4B0B-B6AA-DF85059E596B}">
  <sheetPr>
    <tabColor rgb="FFFFFF00"/>
    <pageSetUpPr fitToPage="1"/>
  </sheetPr>
  <dimension ref="A1:AO29"/>
  <sheetViews>
    <sheetView view="pageBreakPreview" zoomScale="58" zoomScaleNormal="100" workbookViewId="0">
      <selection activeCell="Z10" sqref="Z10:Z11"/>
    </sheetView>
  </sheetViews>
  <sheetFormatPr defaultColWidth="9" defaultRowHeight="13.2" x14ac:dyDescent="0.2"/>
  <cols>
    <col min="1" max="1" width="14" style="2" customWidth="1"/>
    <col min="2" max="2" width="13" style="2" customWidth="1"/>
    <col min="3" max="4" width="9" style="2" bestFit="1" customWidth="1"/>
    <col min="5" max="5" width="5.88671875" style="2" customWidth="1"/>
    <col min="6" max="6" width="8.88671875" style="2" customWidth="1"/>
    <col min="7" max="8" width="4.88671875" style="2" customWidth="1"/>
    <col min="9" max="9" width="9" style="2" bestFit="1" customWidth="1"/>
    <col min="10" max="10" width="12.6640625" style="2" customWidth="1"/>
    <col min="11" max="11" width="14" style="2" customWidth="1"/>
    <col min="12" max="12" width="13" style="2" customWidth="1"/>
    <col min="13" max="14" width="9" style="2" bestFit="1" customWidth="1"/>
    <col min="15" max="15" width="5.88671875" style="2" customWidth="1"/>
    <col min="16" max="16" width="8.88671875" style="2" customWidth="1"/>
    <col min="17" max="18" width="4.88671875" style="2" customWidth="1"/>
    <col min="19" max="19" width="9" style="2" bestFit="1" customWidth="1"/>
    <col min="20" max="20" width="12.6640625" style="2" customWidth="1"/>
    <col min="21" max="21" width="14" style="2" customWidth="1"/>
    <col min="22" max="22" width="13" style="2" customWidth="1"/>
    <col min="23" max="24" width="9" style="2" bestFit="1" customWidth="1"/>
    <col min="25" max="25" width="5.88671875" style="2" customWidth="1"/>
    <col min="26" max="26" width="8.88671875" style="2" customWidth="1"/>
    <col min="27" max="28" width="4.88671875" style="2" customWidth="1"/>
    <col min="29" max="29" width="9" style="2" bestFit="1"/>
    <col min="30" max="16384" width="9" style="2"/>
  </cols>
  <sheetData>
    <row r="1" spans="1:41" ht="96.75" customHeight="1" x14ac:dyDescent="0.2">
      <c r="A1" s="205" t="s">
        <v>124</v>
      </c>
      <c r="B1" s="206"/>
      <c r="C1" s="206"/>
      <c r="D1" s="206"/>
      <c r="E1" s="206"/>
      <c r="F1" s="206"/>
      <c r="G1" s="206"/>
      <c r="H1" s="206"/>
      <c r="I1" s="206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</row>
    <row r="2" spans="1:41" ht="30" customHeight="1" x14ac:dyDescent="0.2">
      <c r="A2" s="3"/>
      <c r="B2" s="4"/>
      <c r="C2" s="5"/>
      <c r="D2" s="5"/>
      <c r="E2" s="5"/>
      <c r="F2" s="5"/>
      <c r="G2" s="5"/>
      <c r="H2" s="5"/>
      <c r="I2" s="19"/>
      <c r="J2" s="5"/>
      <c r="K2" s="3"/>
      <c r="L2" s="4"/>
      <c r="M2" s="5"/>
      <c r="N2" s="5"/>
      <c r="O2" s="5"/>
      <c r="P2" s="5"/>
      <c r="Q2" s="5"/>
      <c r="R2" s="5"/>
      <c r="S2" s="19"/>
      <c r="T2" s="5"/>
      <c r="U2" s="3"/>
      <c r="V2" s="4"/>
      <c r="W2" s="5"/>
      <c r="X2" s="5"/>
      <c r="Y2" s="5"/>
      <c r="Z2" s="5"/>
      <c r="AA2" s="5"/>
      <c r="AB2" s="5"/>
      <c r="AC2" s="19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35.1" customHeight="1" x14ac:dyDescent="0.2">
      <c r="A3" s="6" t="s">
        <v>16</v>
      </c>
      <c r="B3" s="208" t="str">
        <f>'②クロカンリレー（男子）'!C7</f>
        <v/>
      </c>
      <c r="C3" s="209"/>
      <c r="D3" s="209"/>
      <c r="E3" s="210"/>
      <c r="F3" s="211"/>
      <c r="G3" s="13"/>
      <c r="H3" s="14"/>
      <c r="I3" s="20"/>
      <c r="J3" s="21"/>
      <c r="K3" s="6" t="s">
        <v>16</v>
      </c>
      <c r="L3" s="208" t="str">
        <f>'②クロカンリレー（男子）'!J7</f>
        <v/>
      </c>
      <c r="M3" s="209"/>
      <c r="N3" s="209"/>
      <c r="O3" s="210"/>
      <c r="P3" s="211"/>
      <c r="Q3" s="13"/>
      <c r="R3" s="14"/>
      <c r="S3" s="20"/>
      <c r="T3" s="21"/>
      <c r="U3" s="6" t="s">
        <v>16</v>
      </c>
      <c r="V3" s="208" t="str">
        <f>'②クロカンリレー（男子）'!C23</f>
        <v/>
      </c>
      <c r="W3" s="209"/>
      <c r="X3" s="209"/>
      <c r="Y3" s="210"/>
      <c r="Z3" s="211"/>
      <c r="AA3" s="13"/>
      <c r="AB3" s="14"/>
      <c r="AC3" s="20"/>
    </row>
    <row r="4" spans="1:41" ht="17.399999999999999" customHeight="1" x14ac:dyDescent="0.2">
      <c r="A4" s="167" t="s">
        <v>17</v>
      </c>
      <c r="B4" s="159" t="str">
        <f>'②クロカンリレー（男子）'!$C10&amp;" "&amp;'②クロカンリレー（男子）'!$D10</f>
        <v xml:space="preserve"> </v>
      </c>
      <c r="C4" s="160"/>
      <c r="D4" s="160"/>
      <c r="E4" s="160"/>
      <c r="F4" s="161"/>
      <c r="G4" s="216"/>
      <c r="H4" s="217"/>
      <c r="I4" s="218"/>
      <c r="J4" s="219"/>
      <c r="K4" s="167" t="s">
        <v>17</v>
      </c>
      <c r="L4" s="159" t="str">
        <f>'②クロカンリレー（男子）'!$J10&amp;" "&amp;'②クロカンリレー（男子）'!$K10</f>
        <v xml:space="preserve"> </v>
      </c>
      <c r="M4" s="160"/>
      <c r="N4" s="160"/>
      <c r="O4" s="160"/>
      <c r="P4" s="161"/>
      <c r="Q4" s="216"/>
      <c r="R4" s="217"/>
      <c r="S4" s="218"/>
      <c r="T4" s="219"/>
      <c r="U4" s="167" t="s">
        <v>17</v>
      </c>
      <c r="V4" s="159" t="str">
        <f>'②クロカンリレー（男子）'!$C26&amp;" "&amp;'②クロカンリレー（男子）'!$D26</f>
        <v xml:space="preserve"> </v>
      </c>
      <c r="W4" s="160"/>
      <c r="X4" s="160"/>
      <c r="Y4" s="160"/>
      <c r="Z4" s="161"/>
      <c r="AA4" s="216"/>
      <c r="AB4" s="217"/>
      <c r="AC4" s="218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ht="17.399999999999999" customHeight="1" x14ac:dyDescent="0.2">
      <c r="A5" s="168"/>
      <c r="B5" s="162"/>
      <c r="C5" s="163"/>
      <c r="D5" s="163"/>
      <c r="E5" s="163"/>
      <c r="F5" s="164"/>
      <c r="G5" s="216"/>
      <c r="H5" s="217"/>
      <c r="I5" s="217"/>
      <c r="J5" s="220"/>
      <c r="K5" s="168"/>
      <c r="L5" s="162"/>
      <c r="M5" s="163"/>
      <c r="N5" s="163"/>
      <c r="O5" s="163"/>
      <c r="P5" s="164"/>
      <c r="Q5" s="216"/>
      <c r="R5" s="217"/>
      <c r="S5" s="217"/>
      <c r="T5" s="220"/>
      <c r="U5" s="168"/>
      <c r="V5" s="162"/>
      <c r="W5" s="163"/>
      <c r="X5" s="163"/>
      <c r="Y5" s="163"/>
      <c r="Z5" s="164"/>
      <c r="AA5" s="216"/>
      <c r="AB5" s="217"/>
      <c r="AC5" s="217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ht="80.25" customHeight="1" x14ac:dyDescent="0.2">
      <c r="A6" s="7"/>
      <c r="B6" s="7"/>
      <c r="C6" s="8"/>
      <c r="D6" s="8"/>
      <c r="E6" s="8"/>
      <c r="F6" s="8"/>
      <c r="G6" s="16"/>
      <c r="H6" s="17"/>
      <c r="I6" s="22"/>
      <c r="J6" s="22"/>
      <c r="K6" s="7"/>
      <c r="L6" s="7"/>
      <c r="M6" s="8"/>
      <c r="N6" s="8"/>
      <c r="O6" s="8"/>
      <c r="P6" s="8"/>
      <c r="Q6" s="16"/>
      <c r="R6" s="17"/>
      <c r="S6" s="22"/>
      <c r="T6" s="22"/>
      <c r="U6" s="7"/>
      <c r="V6" s="7"/>
      <c r="W6" s="8"/>
      <c r="X6" s="8"/>
      <c r="Y6" s="8"/>
      <c r="Z6" s="8"/>
      <c r="AA6" s="16"/>
      <c r="AB6" s="17"/>
      <c r="AC6" s="22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ht="22.5" customHeight="1" x14ac:dyDescent="0.2">
      <c r="A7" s="9"/>
      <c r="B7" s="10"/>
      <c r="C7" s="11"/>
      <c r="D7" s="4"/>
      <c r="E7" s="4"/>
      <c r="F7" s="18"/>
      <c r="G7" s="18"/>
      <c r="H7" s="18"/>
      <c r="I7" s="4"/>
      <c r="J7" s="23"/>
      <c r="K7" s="9"/>
      <c r="L7" s="10"/>
      <c r="M7" s="11"/>
      <c r="N7" s="4"/>
      <c r="O7" s="4"/>
      <c r="P7" s="18"/>
      <c r="Q7" s="18"/>
      <c r="R7" s="18"/>
      <c r="S7" s="4"/>
      <c r="T7" s="23"/>
      <c r="U7" s="9"/>
      <c r="V7" s="10"/>
      <c r="W7" s="11"/>
      <c r="X7" s="4"/>
      <c r="Y7" s="4"/>
      <c r="Z7" s="18"/>
      <c r="AA7" s="18"/>
      <c r="AB7" s="18"/>
      <c r="AC7" s="4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13.5" customHeight="1" x14ac:dyDescent="0.2">
      <c r="A8" s="169" t="s">
        <v>114</v>
      </c>
      <c r="B8" s="212" t="s">
        <v>88</v>
      </c>
      <c r="C8" s="213"/>
      <c r="D8" s="214"/>
      <c r="E8" s="215"/>
      <c r="F8" s="165" t="s">
        <v>115</v>
      </c>
      <c r="G8" s="155" t="s">
        <v>116</v>
      </c>
      <c r="H8" s="156"/>
      <c r="I8" s="157"/>
      <c r="J8" s="176"/>
      <c r="K8" s="169" t="s">
        <v>114</v>
      </c>
      <c r="L8" s="212" t="s">
        <v>88</v>
      </c>
      <c r="M8" s="213"/>
      <c r="N8" s="214"/>
      <c r="O8" s="215"/>
      <c r="P8" s="165" t="s">
        <v>115</v>
      </c>
      <c r="Q8" s="155" t="s">
        <v>116</v>
      </c>
      <c r="R8" s="156"/>
      <c r="S8" s="157"/>
      <c r="T8" s="204"/>
      <c r="U8" s="169" t="s">
        <v>114</v>
      </c>
      <c r="V8" s="212" t="s">
        <v>88</v>
      </c>
      <c r="W8" s="213"/>
      <c r="X8" s="214"/>
      <c r="Y8" s="215"/>
      <c r="Z8" s="165" t="s">
        <v>115</v>
      </c>
      <c r="AA8" s="155" t="s">
        <v>116</v>
      </c>
      <c r="AB8" s="156"/>
      <c r="AC8" s="157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5" customHeight="1" x14ac:dyDescent="0.2">
      <c r="A9" s="170"/>
      <c r="B9" s="186" t="s">
        <v>117</v>
      </c>
      <c r="C9" s="187"/>
      <c r="D9" s="187"/>
      <c r="E9" s="188"/>
      <c r="F9" s="88"/>
      <c r="G9" s="114"/>
      <c r="H9" s="115"/>
      <c r="I9" s="158"/>
      <c r="J9" s="173"/>
      <c r="K9" s="170"/>
      <c r="L9" s="186" t="s">
        <v>117</v>
      </c>
      <c r="M9" s="187"/>
      <c r="N9" s="187"/>
      <c r="O9" s="188"/>
      <c r="P9" s="88"/>
      <c r="Q9" s="114"/>
      <c r="R9" s="115"/>
      <c r="S9" s="158"/>
      <c r="T9" s="200"/>
      <c r="U9" s="170"/>
      <c r="V9" s="186" t="s">
        <v>117</v>
      </c>
      <c r="W9" s="187"/>
      <c r="X9" s="187"/>
      <c r="Y9" s="188"/>
      <c r="Z9" s="88"/>
      <c r="AA9" s="114"/>
      <c r="AB9" s="115"/>
      <c r="AC9" s="158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 x14ac:dyDescent="0.2">
      <c r="A10" s="170">
        <v>1</v>
      </c>
      <c r="B10" s="149" t="str">
        <f>駅伝データ!D3</f>
        <v xml:space="preserve"> </v>
      </c>
      <c r="C10" s="150"/>
      <c r="D10" s="150"/>
      <c r="E10" s="185"/>
      <c r="F10" s="166" t="str">
        <f>IF('②クロカンリレー（男子）'!G11="","",'②クロカンリレー（男子）'!G11)</f>
        <v/>
      </c>
      <c r="G10" s="138"/>
      <c r="H10" s="139"/>
      <c r="I10" s="140"/>
      <c r="J10" s="154"/>
      <c r="K10" s="170">
        <v>1</v>
      </c>
      <c r="L10" s="149" t="str">
        <f>駅伝データ!D5</f>
        <v xml:space="preserve"> </v>
      </c>
      <c r="M10" s="150"/>
      <c r="N10" s="150"/>
      <c r="O10" s="185"/>
      <c r="P10" s="166" t="str">
        <f>IF('②クロカンリレー（男子）'!N11="","",'②クロカンリレー（男子）'!N11)</f>
        <v/>
      </c>
      <c r="Q10" s="138"/>
      <c r="R10" s="139"/>
      <c r="S10" s="140"/>
      <c r="T10" s="199"/>
      <c r="U10" s="170">
        <v>1</v>
      </c>
      <c r="V10" s="149" t="str">
        <f>駅伝データ!D7</f>
        <v xml:space="preserve"> </v>
      </c>
      <c r="W10" s="150"/>
      <c r="X10" s="150"/>
      <c r="Y10" s="185"/>
      <c r="Z10" s="166" t="str">
        <f>IF('②クロカンリレー（男子）'!G27="","",'②クロカンリレー（男子）'!G27)</f>
        <v/>
      </c>
      <c r="AA10" s="138"/>
      <c r="AB10" s="139"/>
      <c r="AC10" s="140"/>
    </row>
    <row r="11" spans="1:41" ht="35.1" customHeight="1" x14ac:dyDescent="0.2">
      <c r="A11" s="170"/>
      <c r="B11" s="183" t="str">
        <f>プログラム男子!B5</f>
        <v>　　　</v>
      </c>
      <c r="C11" s="86"/>
      <c r="D11" s="86"/>
      <c r="E11" s="184"/>
      <c r="F11" s="166"/>
      <c r="G11" s="141"/>
      <c r="H11" s="142"/>
      <c r="I11" s="143"/>
      <c r="J11" s="173"/>
      <c r="K11" s="170"/>
      <c r="L11" s="183" t="str">
        <f>プログラム男子!E5</f>
        <v>　　　</v>
      </c>
      <c r="M11" s="86"/>
      <c r="N11" s="86"/>
      <c r="O11" s="184"/>
      <c r="P11" s="166"/>
      <c r="Q11" s="141"/>
      <c r="R11" s="142"/>
      <c r="S11" s="143"/>
      <c r="T11" s="200"/>
      <c r="U11" s="170"/>
      <c r="V11" s="183" t="str">
        <f>プログラム男子!B20</f>
        <v>　　　</v>
      </c>
      <c r="W11" s="86"/>
      <c r="X11" s="86"/>
      <c r="Y11" s="184"/>
      <c r="Z11" s="166"/>
      <c r="AA11" s="141"/>
      <c r="AB11" s="142"/>
      <c r="AC11" s="143"/>
    </row>
    <row r="12" spans="1:41" ht="15" customHeight="1" x14ac:dyDescent="0.2">
      <c r="A12" s="170">
        <v>2</v>
      </c>
      <c r="B12" s="149" t="str">
        <f>駅伝データ!E3</f>
        <v xml:space="preserve"> </v>
      </c>
      <c r="C12" s="150"/>
      <c r="D12" s="150"/>
      <c r="E12" s="185"/>
      <c r="F12" s="152" t="str">
        <f>IF('②クロカンリレー（男子）'!G12="","",'②クロカンリレー（男子）'!G12)</f>
        <v/>
      </c>
      <c r="G12" s="138"/>
      <c r="H12" s="139"/>
      <c r="I12" s="140"/>
      <c r="J12" s="154"/>
      <c r="K12" s="170">
        <v>2</v>
      </c>
      <c r="L12" s="149" t="str">
        <f>駅伝データ!E5</f>
        <v xml:space="preserve"> </v>
      </c>
      <c r="M12" s="150"/>
      <c r="N12" s="150"/>
      <c r="O12" s="185"/>
      <c r="P12" s="152" t="str">
        <f>IF('②クロカンリレー（男子）'!N12="","",'②クロカンリレー（男子）'!N12)</f>
        <v/>
      </c>
      <c r="Q12" s="138"/>
      <c r="R12" s="139"/>
      <c r="S12" s="140"/>
      <c r="T12" s="199"/>
      <c r="U12" s="170">
        <v>2</v>
      </c>
      <c r="V12" s="149" t="str">
        <f>駅伝データ!E7</f>
        <v xml:space="preserve"> </v>
      </c>
      <c r="W12" s="150"/>
      <c r="X12" s="150"/>
      <c r="Y12" s="185"/>
      <c r="Z12" s="166" t="str">
        <f>IF('②クロカンリレー（男子）'!G28="","",'②クロカンリレー（男子）'!G28)</f>
        <v/>
      </c>
      <c r="AA12" s="138"/>
      <c r="AB12" s="139"/>
      <c r="AC12" s="140"/>
    </row>
    <row r="13" spans="1:41" ht="35.1" customHeight="1" x14ac:dyDescent="0.2">
      <c r="A13" s="170"/>
      <c r="B13" s="183" t="str">
        <f>プログラム男子!B6</f>
        <v>　　　</v>
      </c>
      <c r="C13" s="86"/>
      <c r="D13" s="86"/>
      <c r="E13" s="184"/>
      <c r="F13" s="153"/>
      <c r="G13" s="141"/>
      <c r="H13" s="142"/>
      <c r="I13" s="143"/>
      <c r="J13" s="173"/>
      <c r="K13" s="170"/>
      <c r="L13" s="183" t="str">
        <f>プログラム男子!E6</f>
        <v>　　　</v>
      </c>
      <c r="M13" s="86"/>
      <c r="N13" s="86"/>
      <c r="O13" s="184"/>
      <c r="P13" s="153"/>
      <c r="Q13" s="141"/>
      <c r="R13" s="142"/>
      <c r="S13" s="143"/>
      <c r="T13" s="200"/>
      <c r="U13" s="170"/>
      <c r="V13" s="183" t="str">
        <f>プログラム男子!B21</f>
        <v>　　　</v>
      </c>
      <c r="W13" s="86"/>
      <c r="X13" s="86"/>
      <c r="Y13" s="184"/>
      <c r="Z13" s="166"/>
      <c r="AA13" s="141"/>
      <c r="AB13" s="142"/>
      <c r="AC13" s="143"/>
    </row>
    <row r="14" spans="1:41" ht="15" customHeight="1" x14ac:dyDescent="0.2">
      <c r="A14" s="170">
        <v>3</v>
      </c>
      <c r="B14" s="149" t="str">
        <f>駅伝データ!F3</f>
        <v xml:space="preserve"> </v>
      </c>
      <c r="C14" s="150"/>
      <c r="D14" s="150"/>
      <c r="E14" s="185"/>
      <c r="F14" s="152" t="str">
        <f>IF('②クロカンリレー（男子）'!G13="","",'②クロカンリレー（男子）'!G13)</f>
        <v/>
      </c>
      <c r="G14" s="138"/>
      <c r="H14" s="139"/>
      <c r="I14" s="140"/>
      <c r="J14" s="154"/>
      <c r="K14" s="170">
        <v>3</v>
      </c>
      <c r="L14" s="149" t="str">
        <f>駅伝データ!F5</f>
        <v xml:space="preserve"> </v>
      </c>
      <c r="M14" s="150"/>
      <c r="N14" s="150"/>
      <c r="O14" s="185"/>
      <c r="P14" s="152" t="str">
        <f>IF('②クロカンリレー（男子）'!N13="","",'②クロカンリレー（男子）'!N13)</f>
        <v/>
      </c>
      <c r="Q14" s="138"/>
      <c r="R14" s="139"/>
      <c r="S14" s="140"/>
      <c r="T14" s="199"/>
      <c r="U14" s="170">
        <v>3</v>
      </c>
      <c r="V14" s="149" t="str">
        <f>駅伝データ!F7</f>
        <v xml:space="preserve"> </v>
      </c>
      <c r="W14" s="150"/>
      <c r="X14" s="150"/>
      <c r="Y14" s="151"/>
      <c r="Z14" s="166" t="str">
        <f>IF('②クロカンリレー（男子）'!G29="","",'②クロカンリレー（男子）'!G29)</f>
        <v/>
      </c>
      <c r="AA14" s="138"/>
      <c r="AB14" s="139"/>
      <c r="AC14" s="140"/>
    </row>
    <row r="15" spans="1:41" ht="35.1" customHeight="1" x14ac:dyDescent="0.2">
      <c r="A15" s="170"/>
      <c r="B15" s="183" t="str">
        <f>プログラム男子!B7</f>
        <v>　　　</v>
      </c>
      <c r="C15" s="86"/>
      <c r="D15" s="86"/>
      <c r="E15" s="184"/>
      <c r="F15" s="153"/>
      <c r="G15" s="141"/>
      <c r="H15" s="142"/>
      <c r="I15" s="143"/>
      <c r="J15" s="173"/>
      <c r="K15" s="170"/>
      <c r="L15" s="183" t="str">
        <f>プログラム男子!E7</f>
        <v>　　　</v>
      </c>
      <c r="M15" s="86"/>
      <c r="N15" s="86"/>
      <c r="O15" s="184"/>
      <c r="P15" s="153"/>
      <c r="Q15" s="141"/>
      <c r="R15" s="142"/>
      <c r="S15" s="143"/>
      <c r="T15" s="200"/>
      <c r="U15" s="170"/>
      <c r="V15" s="144" t="str">
        <f>プログラム男子!B22</f>
        <v>　　　</v>
      </c>
      <c r="W15" s="145"/>
      <c r="X15" s="145"/>
      <c r="Y15" s="146"/>
      <c r="Z15" s="166"/>
      <c r="AA15" s="141"/>
      <c r="AB15" s="142"/>
      <c r="AC15" s="143"/>
    </row>
    <row r="16" spans="1:41" ht="15" customHeight="1" x14ac:dyDescent="0.2">
      <c r="A16" s="170">
        <v>4</v>
      </c>
      <c r="B16" s="149" t="str">
        <f>駅伝データ!G3</f>
        <v xml:space="preserve"> </v>
      </c>
      <c r="C16" s="150"/>
      <c r="D16" s="150"/>
      <c r="E16" s="185"/>
      <c r="F16" s="152" t="str">
        <f>IF('②クロカンリレー（男子）'!G14="","",'②クロカンリレー（男子）'!G14)</f>
        <v/>
      </c>
      <c r="G16" s="138"/>
      <c r="H16" s="139"/>
      <c r="I16" s="140"/>
      <c r="J16" s="154"/>
      <c r="K16" s="170">
        <v>4</v>
      </c>
      <c r="L16" s="149" t="str">
        <f>駅伝データ!G5</f>
        <v xml:space="preserve"> </v>
      </c>
      <c r="M16" s="150"/>
      <c r="N16" s="150"/>
      <c r="O16" s="185"/>
      <c r="P16" s="152" t="str">
        <f>IF('②クロカンリレー（男子）'!N14="","",'②クロカンリレー（男子）'!N14)</f>
        <v/>
      </c>
      <c r="Q16" s="138"/>
      <c r="R16" s="139"/>
      <c r="S16" s="140"/>
      <c r="T16" s="199"/>
      <c r="U16" s="170">
        <v>4</v>
      </c>
      <c r="V16" s="149" t="str">
        <f>駅伝データ!G7</f>
        <v xml:space="preserve"> </v>
      </c>
      <c r="W16" s="150"/>
      <c r="X16" s="150"/>
      <c r="Y16" s="151"/>
      <c r="Z16" s="166" t="str">
        <f>IF('②クロカンリレー（男子）'!G30="","",'②クロカンリレー（男子）'!G30)</f>
        <v/>
      </c>
      <c r="AA16" s="138"/>
      <c r="AB16" s="139"/>
      <c r="AC16" s="140"/>
    </row>
    <row r="17" spans="1:29" ht="35.1" customHeight="1" x14ac:dyDescent="0.2">
      <c r="A17" s="170"/>
      <c r="B17" s="183" t="str">
        <f>プログラム男子!B8</f>
        <v>　　　</v>
      </c>
      <c r="C17" s="86"/>
      <c r="D17" s="86"/>
      <c r="E17" s="184"/>
      <c r="F17" s="153"/>
      <c r="G17" s="141"/>
      <c r="H17" s="142"/>
      <c r="I17" s="143"/>
      <c r="J17" s="173"/>
      <c r="K17" s="170"/>
      <c r="L17" s="183" t="str">
        <f>プログラム男子!E8</f>
        <v>　　　</v>
      </c>
      <c r="M17" s="86"/>
      <c r="N17" s="86"/>
      <c r="O17" s="184"/>
      <c r="P17" s="153"/>
      <c r="Q17" s="141"/>
      <c r="R17" s="142"/>
      <c r="S17" s="143"/>
      <c r="T17" s="200"/>
      <c r="U17" s="170"/>
      <c r="V17" s="144" t="str">
        <f>プログラム男子!B23</f>
        <v>　　　</v>
      </c>
      <c r="W17" s="145"/>
      <c r="X17" s="145"/>
      <c r="Y17" s="146"/>
      <c r="Z17" s="166"/>
      <c r="AA17" s="141"/>
      <c r="AB17" s="142"/>
      <c r="AC17" s="143"/>
    </row>
    <row r="18" spans="1:29" ht="15" customHeight="1" x14ac:dyDescent="0.2">
      <c r="A18" s="170">
        <v>5</v>
      </c>
      <c r="B18" s="149" t="str">
        <f>駅伝データ!H3</f>
        <v xml:space="preserve"> </v>
      </c>
      <c r="C18" s="150"/>
      <c r="D18" s="150"/>
      <c r="E18" s="185"/>
      <c r="F18" s="152" t="str">
        <f>IF('②クロカンリレー（男子）'!G15="","",'②クロカンリレー（男子）'!G15)</f>
        <v/>
      </c>
      <c r="G18" s="138"/>
      <c r="H18" s="139"/>
      <c r="I18" s="140"/>
      <c r="J18" s="154"/>
      <c r="K18" s="170">
        <v>5</v>
      </c>
      <c r="L18" s="149" t="str">
        <f>駅伝データ!H5</f>
        <v xml:space="preserve"> </v>
      </c>
      <c r="M18" s="150"/>
      <c r="N18" s="150"/>
      <c r="O18" s="185"/>
      <c r="P18" s="152" t="str">
        <f>IF('②クロカンリレー（男子）'!N15="","",'②クロカンリレー（男子）'!N15)</f>
        <v/>
      </c>
      <c r="Q18" s="138"/>
      <c r="R18" s="139"/>
      <c r="S18" s="140"/>
      <c r="T18" s="199"/>
      <c r="U18" s="170">
        <v>5</v>
      </c>
      <c r="V18" s="149" t="str">
        <f>駅伝データ!H7</f>
        <v xml:space="preserve"> </v>
      </c>
      <c r="W18" s="150"/>
      <c r="X18" s="150"/>
      <c r="Y18" s="151"/>
      <c r="Z18" s="166" t="str">
        <f>IF('②クロカンリレー（男子）'!G31="","",'②クロカンリレー（男子）'!G31)</f>
        <v/>
      </c>
      <c r="AA18" s="138"/>
      <c r="AB18" s="139"/>
      <c r="AC18" s="140"/>
    </row>
    <row r="19" spans="1:29" ht="35.1" customHeight="1" x14ac:dyDescent="0.2">
      <c r="A19" s="170"/>
      <c r="B19" s="201" t="str">
        <f>プログラム男子!B9</f>
        <v>　　　</v>
      </c>
      <c r="C19" s="202"/>
      <c r="D19" s="202"/>
      <c r="E19" s="203"/>
      <c r="F19" s="153"/>
      <c r="G19" s="141"/>
      <c r="H19" s="142"/>
      <c r="I19" s="143"/>
      <c r="J19" s="173"/>
      <c r="K19" s="170"/>
      <c r="L19" s="201" t="str">
        <f>プログラム男子!E9</f>
        <v>　　　</v>
      </c>
      <c r="M19" s="202"/>
      <c r="N19" s="202"/>
      <c r="O19" s="203"/>
      <c r="P19" s="153"/>
      <c r="Q19" s="141"/>
      <c r="R19" s="142"/>
      <c r="S19" s="143"/>
      <c r="T19" s="200"/>
      <c r="U19" s="170"/>
      <c r="V19" s="144" t="str">
        <f>プログラム男子!B24</f>
        <v>　　　</v>
      </c>
      <c r="W19" s="145"/>
      <c r="X19" s="145"/>
      <c r="Y19" s="146"/>
      <c r="Z19" s="166"/>
      <c r="AA19" s="141"/>
      <c r="AB19" s="142"/>
      <c r="AC19" s="143"/>
    </row>
    <row r="20" spans="1:29" ht="15" customHeight="1" x14ac:dyDescent="0.2">
      <c r="A20" s="147">
        <v>6</v>
      </c>
      <c r="B20" s="149" t="str">
        <f>駅伝データ!I3</f>
        <v xml:space="preserve"> </v>
      </c>
      <c r="C20" s="150"/>
      <c r="D20" s="150"/>
      <c r="E20" s="151"/>
      <c r="F20" s="152" t="str">
        <f>IF('②クロカンリレー（男子）'!G16="","",'②クロカンリレー（男子）'!G16)</f>
        <v/>
      </c>
      <c r="G20" s="138"/>
      <c r="H20" s="139"/>
      <c r="I20" s="140"/>
      <c r="J20" s="154"/>
      <c r="K20" s="147">
        <v>6</v>
      </c>
      <c r="L20" s="149" t="str">
        <f>駅伝データ!I5</f>
        <v xml:space="preserve"> </v>
      </c>
      <c r="M20" s="150"/>
      <c r="N20" s="150"/>
      <c r="O20" s="151"/>
      <c r="P20" s="152" t="str">
        <f>IF('②クロカンリレー（男子）'!N16="","",'②クロカンリレー（男子）'!N16)</f>
        <v/>
      </c>
      <c r="Q20" s="138"/>
      <c r="R20" s="139"/>
      <c r="S20" s="140"/>
      <c r="T20" s="154"/>
      <c r="U20" s="147">
        <v>6</v>
      </c>
      <c r="V20" s="149" t="str">
        <f>駅伝データ!I7</f>
        <v xml:space="preserve"> </v>
      </c>
      <c r="W20" s="150"/>
      <c r="X20" s="150"/>
      <c r="Y20" s="151"/>
      <c r="Z20" s="152" t="str">
        <f>IF('②クロカンリレー（男子）'!G32="","",'②クロカンリレー（男子）'!G32)</f>
        <v/>
      </c>
      <c r="AA20" s="138"/>
      <c r="AB20" s="139"/>
      <c r="AC20" s="140"/>
    </row>
    <row r="21" spans="1:29" ht="35.1" customHeight="1" x14ac:dyDescent="0.2">
      <c r="A21" s="148"/>
      <c r="B21" s="144" t="str">
        <f>プログラム男子!B10</f>
        <v>　　　</v>
      </c>
      <c r="C21" s="145"/>
      <c r="D21" s="145"/>
      <c r="E21" s="146"/>
      <c r="F21" s="153"/>
      <c r="G21" s="141"/>
      <c r="H21" s="142"/>
      <c r="I21" s="143"/>
      <c r="J21" s="154"/>
      <c r="K21" s="148"/>
      <c r="L21" s="144" t="str">
        <f>プログラム男子!E10</f>
        <v>　　　</v>
      </c>
      <c r="M21" s="145"/>
      <c r="N21" s="145"/>
      <c r="O21" s="146"/>
      <c r="P21" s="153"/>
      <c r="Q21" s="141"/>
      <c r="R21" s="142"/>
      <c r="S21" s="143"/>
      <c r="T21" s="154"/>
      <c r="U21" s="148"/>
      <c r="V21" s="144" t="str">
        <f>プログラム男子!B25</f>
        <v>　　　</v>
      </c>
      <c r="W21" s="145"/>
      <c r="X21" s="145"/>
      <c r="Y21" s="146"/>
      <c r="Z21" s="153"/>
      <c r="AA21" s="141"/>
      <c r="AB21" s="142"/>
      <c r="AC21" s="143"/>
    </row>
    <row r="22" spans="1:29" ht="15" customHeight="1" x14ac:dyDescent="0.2">
      <c r="A22" s="147">
        <v>7</v>
      </c>
      <c r="B22" s="149" t="str">
        <f>駅伝データ!J3</f>
        <v xml:space="preserve"> </v>
      </c>
      <c r="C22" s="150"/>
      <c r="D22" s="150"/>
      <c r="E22" s="151"/>
      <c r="F22" s="152" t="str">
        <f>IF('②クロカンリレー（男子）'!G17="","",'②クロカンリレー（男子）'!G17)</f>
        <v/>
      </c>
      <c r="G22" s="138"/>
      <c r="H22" s="139"/>
      <c r="I22" s="140"/>
      <c r="J22" s="154"/>
      <c r="K22" s="147">
        <v>7</v>
      </c>
      <c r="L22" s="149" t="str">
        <f>駅伝データ!J5</f>
        <v xml:space="preserve"> </v>
      </c>
      <c r="M22" s="150"/>
      <c r="N22" s="150"/>
      <c r="O22" s="151"/>
      <c r="P22" s="152" t="str">
        <f>IF('②クロカンリレー（男子）'!N17="","",'②クロカンリレー（男子）'!N17)</f>
        <v/>
      </c>
      <c r="Q22" s="138"/>
      <c r="R22" s="139"/>
      <c r="S22" s="140"/>
      <c r="T22" s="154"/>
      <c r="U22" s="147">
        <v>7</v>
      </c>
      <c r="V22" s="149" t="str">
        <f>駅伝データ!J7</f>
        <v xml:space="preserve"> </v>
      </c>
      <c r="W22" s="150"/>
      <c r="X22" s="150"/>
      <c r="Y22" s="151"/>
      <c r="Z22" s="152" t="str">
        <f>IF('②クロカンリレー（男子）'!G33="","",'②クロカンリレー（男子）'!G33)</f>
        <v/>
      </c>
      <c r="AA22" s="138"/>
      <c r="AB22" s="139"/>
      <c r="AC22" s="140"/>
    </row>
    <row r="23" spans="1:29" ht="35.1" customHeight="1" x14ac:dyDescent="0.2">
      <c r="A23" s="148"/>
      <c r="B23" s="144" t="str">
        <f>プログラム男子!B11</f>
        <v>　　　</v>
      </c>
      <c r="C23" s="145"/>
      <c r="D23" s="145"/>
      <c r="E23" s="146"/>
      <c r="F23" s="153"/>
      <c r="G23" s="141"/>
      <c r="H23" s="142"/>
      <c r="I23" s="143"/>
      <c r="J23" s="154"/>
      <c r="K23" s="148"/>
      <c r="L23" s="144" t="str">
        <f>プログラム男子!E11</f>
        <v>　　　</v>
      </c>
      <c r="M23" s="145"/>
      <c r="N23" s="145"/>
      <c r="O23" s="146"/>
      <c r="P23" s="153"/>
      <c r="Q23" s="141"/>
      <c r="R23" s="142"/>
      <c r="S23" s="143"/>
      <c r="T23" s="154"/>
      <c r="U23" s="148"/>
      <c r="V23" s="144" t="str">
        <f>プログラム男子!B26</f>
        <v>　　　</v>
      </c>
      <c r="W23" s="145"/>
      <c r="X23" s="145"/>
      <c r="Y23" s="146"/>
      <c r="Z23" s="153"/>
      <c r="AA23" s="141"/>
      <c r="AB23" s="142"/>
      <c r="AC23" s="143"/>
    </row>
    <row r="24" spans="1:29" ht="15" customHeight="1" x14ac:dyDescent="0.2">
      <c r="A24" s="147">
        <v>8</v>
      </c>
      <c r="B24" s="149" t="str">
        <f>駅伝データ!K3</f>
        <v xml:space="preserve"> </v>
      </c>
      <c r="C24" s="150"/>
      <c r="D24" s="150"/>
      <c r="E24" s="151"/>
      <c r="F24" s="152" t="str">
        <f>IF('②クロカンリレー（男子）'!G18="","",'②クロカンリレー（男子）'!G18)</f>
        <v/>
      </c>
      <c r="G24" s="138"/>
      <c r="H24" s="139"/>
      <c r="I24" s="140"/>
      <c r="J24" s="154"/>
      <c r="K24" s="147">
        <v>8</v>
      </c>
      <c r="L24" s="149" t="str">
        <f>駅伝データ!K5</f>
        <v xml:space="preserve"> </v>
      </c>
      <c r="M24" s="150"/>
      <c r="N24" s="150"/>
      <c r="O24" s="151"/>
      <c r="P24" s="152" t="str">
        <f>IF('②クロカンリレー（男子）'!N18="","",'②クロカンリレー（男子）'!N18)</f>
        <v/>
      </c>
      <c r="Q24" s="138"/>
      <c r="R24" s="139"/>
      <c r="S24" s="140"/>
      <c r="T24" s="154"/>
      <c r="U24" s="147">
        <v>8</v>
      </c>
      <c r="V24" s="149" t="str">
        <f>駅伝データ!K7</f>
        <v xml:space="preserve"> </v>
      </c>
      <c r="W24" s="150"/>
      <c r="X24" s="150"/>
      <c r="Y24" s="151"/>
      <c r="Z24" s="152" t="str">
        <f>IF('②クロカンリレー（男子）'!G34="","",'②クロカンリレー（男子）'!G34)</f>
        <v/>
      </c>
      <c r="AA24" s="138"/>
      <c r="AB24" s="139"/>
      <c r="AC24" s="140"/>
    </row>
    <row r="25" spans="1:29" ht="35.1" customHeight="1" x14ac:dyDescent="0.2">
      <c r="A25" s="148"/>
      <c r="B25" s="144" t="str">
        <f>プログラム男子!B12</f>
        <v>　　　</v>
      </c>
      <c r="C25" s="145"/>
      <c r="D25" s="145"/>
      <c r="E25" s="146"/>
      <c r="F25" s="153"/>
      <c r="G25" s="141"/>
      <c r="H25" s="142"/>
      <c r="I25" s="143"/>
      <c r="J25" s="154"/>
      <c r="K25" s="148"/>
      <c r="L25" s="144" t="str">
        <f>プログラム男子!E12</f>
        <v>　　　</v>
      </c>
      <c r="M25" s="145"/>
      <c r="N25" s="145"/>
      <c r="O25" s="146"/>
      <c r="P25" s="153"/>
      <c r="Q25" s="141"/>
      <c r="R25" s="142"/>
      <c r="S25" s="143"/>
      <c r="T25" s="154"/>
      <c r="U25" s="148"/>
      <c r="V25" s="144" t="str">
        <f>プログラム男子!B27</f>
        <v>　　　</v>
      </c>
      <c r="W25" s="145"/>
      <c r="X25" s="145"/>
      <c r="Y25" s="146"/>
      <c r="Z25" s="153"/>
      <c r="AA25" s="141"/>
      <c r="AB25" s="142"/>
      <c r="AC25" s="143"/>
    </row>
    <row r="26" spans="1:29" ht="15" customHeight="1" x14ac:dyDescent="0.2">
      <c r="A26" s="174">
        <v>9</v>
      </c>
      <c r="B26" s="193" t="str">
        <f>駅伝データ!L3</f>
        <v xml:space="preserve"> </v>
      </c>
      <c r="C26" s="194"/>
      <c r="D26" s="194"/>
      <c r="E26" s="195"/>
      <c r="F26" s="171" t="str">
        <f>IF('②クロカンリレー（男子）'!G19="","",'②クロカンリレー（男子）'!G19)</f>
        <v/>
      </c>
      <c r="G26" s="177"/>
      <c r="H26" s="178"/>
      <c r="I26" s="179"/>
      <c r="J26" s="154"/>
      <c r="K26" s="174">
        <v>9</v>
      </c>
      <c r="L26" s="193" t="str">
        <f>駅伝データ!L5</f>
        <v xml:space="preserve"> </v>
      </c>
      <c r="M26" s="194"/>
      <c r="N26" s="194"/>
      <c r="O26" s="195"/>
      <c r="P26" s="171" t="str">
        <f>IF('②クロカンリレー（男子）'!N19="","",'②クロカンリレー（男子）'!N19)</f>
        <v/>
      </c>
      <c r="Q26" s="177"/>
      <c r="R26" s="178"/>
      <c r="S26" s="179"/>
      <c r="T26" s="154"/>
      <c r="U26" s="174">
        <v>9</v>
      </c>
      <c r="V26" s="193" t="str">
        <f>駅伝データ!L7</f>
        <v xml:space="preserve"> </v>
      </c>
      <c r="W26" s="194"/>
      <c r="X26" s="194"/>
      <c r="Y26" s="195"/>
      <c r="Z26" s="171" t="str">
        <f>IF('②クロカンリレー（男子）'!G35="","",'②クロカンリレー（男子）'!G35)</f>
        <v/>
      </c>
      <c r="AA26" s="177"/>
      <c r="AB26" s="178"/>
      <c r="AC26" s="179"/>
    </row>
    <row r="27" spans="1:29" ht="35.1" customHeight="1" thickBot="1" x14ac:dyDescent="0.25">
      <c r="A27" s="175"/>
      <c r="B27" s="196" t="str">
        <f>プログラム男子!B13</f>
        <v>　　　</v>
      </c>
      <c r="C27" s="197"/>
      <c r="D27" s="197"/>
      <c r="E27" s="198"/>
      <c r="F27" s="172"/>
      <c r="G27" s="180"/>
      <c r="H27" s="181"/>
      <c r="I27" s="182"/>
      <c r="J27" s="154"/>
      <c r="K27" s="175"/>
      <c r="L27" s="196" t="str">
        <f>プログラム男子!E13</f>
        <v>　　　</v>
      </c>
      <c r="M27" s="197"/>
      <c r="N27" s="197"/>
      <c r="O27" s="198"/>
      <c r="P27" s="172"/>
      <c r="Q27" s="180"/>
      <c r="R27" s="181"/>
      <c r="S27" s="182"/>
      <c r="T27" s="154"/>
      <c r="U27" s="175"/>
      <c r="V27" s="196" t="str">
        <f>プログラム男子!B28</f>
        <v>　　　</v>
      </c>
      <c r="W27" s="197"/>
      <c r="X27" s="197"/>
      <c r="Y27" s="198"/>
      <c r="Z27" s="172"/>
      <c r="AA27" s="180"/>
      <c r="AB27" s="181"/>
      <c r="AC27" s="182"/>
    </row>
    <row r="28" spans="1:29" ht="81" customHeight="1" x14ac:dyDescent="0.2">
      <c r="B28" s="189"/>
      <c r="C28" s="190"/>
      <c r="D28" s="190"/>
      <c r="E28" s="190"/>
      <c r="G28" s="189"/>
      <c r="H28" s="190"/>
      <c r="I28" s="190"/>
      <c r="L28" s="189"/>
      <c r="M28" s="190"/>
      <c r="N28" s="190"/>
      <c r="O28" s="190"/>
      <c r="Q28" s="189"/>
      <c r="R28" s="190"/>
      <c r="S28" s="190"/>
      <c r="V28" s="189"/>
      <c r="W28" s="190"/>
      <c r="X28" s="190"/>
      <c r="Y28" s="190"/>
      <c r="AA28" s="189"/>
      <c r="AB28" s="190"/>
      <c r="AC28" s="190"/>
    </row>
    <row r="29" spans="1:29" ht="39.9" customHeight="1" x14ac:dyDescent="0.2">
      <c r="A29" s="191"/>
      <c r="B29" s="191"/>
      <c r="C29" s="191"/>
      <c r="D29" s="191"/>
      <c r="E29" s="191"/>
      <c r="F29" s="192"/>
      <c r="G29" s="192"/>
      <c r="H29" s="192"/>
      <c r="I29" s="192"/>
      <c r="J29"/>
      <c r="K29" s="191"/>
      <c r="L29" s="191"/>
      <c r="M29" s="191"/>
      <c r="N29" s="191"/>
      <c r="O29" s="191"/>
      <c r="P29" s="192"/>
      <c r="Q29" s="192"/>
      <c r="R29" s="192"/>
      <c r="S29" s="192"/>
      <c r="T29"/>
      <c r="U29" s="191" t="s">
        <v>118</v>
      </c>
      <c r="V29" s="191"/>
      <c r="W29" s="191"/>
      <c r="X29" s="191"/>
      <c r="Y29" s="191"/>
      <c r="Z29" s="192"/>
      <c r="AA29" s="192"/>
      <c r="AB29" s="192"/>
      <c r="AC29" s="192"/>
    </row>
  </sheetData>
  <sheetProtection algorithmName="SHA-512" hashValue="eQaDaAVMIurtC1yxb5FcT+FUzu4W3xFp2oIEvqo8SdVFac2LAg0cTuUf5WMIjnmHYcehmzRor/jgXR1ZeOpA/Q==" saltValue="xCg75RS6+y23DjQ8eYpOfg==" spinCount="100000" sheet="1" objects="1"/>
  <mergeCells count="200">
    <mergeCell ref="AB4:AB5"/>
    <mergeCell ref="AC4:AC5"/>
    <mergeCell ref="L9:O9"/>
    <mergeCell ref="V9:Y9"/>
    <mergeCell ref="P8:P9"/>
    <mergeCell ref="B11:E11"/>
    <mergeCell ref="L11:O11"/>
    <mergeCell ref="V11:Y11"/>
    <mergeCell ref="K8:K9"/>
    <mergeCell ref="T8:T9"/>
    <mergeCell ref="A1:AC1"/>
    <mergeCell ref="B3:F3"/>
    <mergeCell ref="L3:P3"/>
    <mergeCell ref="V3:Z3"/>
    <mergeCell ref="B8:E8"/>
    <mergeCell ref="L8:O8"/>
    <mergeCell ref="V8:Y8"/>
    <mergeCell ref="G4:G5"/>
    <mergeCell ref="H4:H5"/>
    <mergeCell ref="I4:I5"/>
    <mergeCell ref="A4:A5"/>
    <mergeCell ref="A8:A9"/>
    <mergeCell ref="J4:J5"/>
    <mergeCell ref="Q4:Q5"/>
    <mergeCell ref="R4:R5"/>
    <mergeCell ref="S4:S5"/>
    <mergeCell ref="T4:T5"/>
    <mergeCell ref="AA4:AA5"/>
    <mergeCell ref="L12:O12"/>
    <mergeCell ref="V12:Y12"/>
    <mergeCell ref="P10:P11"/>
    <mergeCell ref="B13:E13"/>
    <mergeCell ref="L13:O13"/>
    <mergeCell ref="V13:Y13"/>
    <mergeCell ref="B14:E14"/>
    <mergeCell ref="L14:O14"/>
    <mergeCell ref="V14:Y14"/>
    <mergeCell ref="P12:P13"/>
    <mergeCell ref="T12:T13"/>
    <mergeCell ref="K10:K11"/>
    <mergeCell ref="K12:K13"/>
    <mergeCell ref="T10:T11"/>
    <mergeCell ref="B10:E10"/>
    <mergeCell ref="L10:O10"/>
    <mergeCell ref="V10:Y10"/>
    <mergeCell ref="G16:I17"/>
    <mergeCell ref="B19:E19"/>
    <mergeCell ref="L19:O19"/>
    <mergeCell ref="V19:Y19"/>
    <mergeCell ref="K16:K17"/>
    <mergeCell ref="U16:U17"/>
    <mergeCell ref="K18:K19"/>
    <mergeCell ref="P18:P19"/>
    <mergeCell ref="L15:O15"/>
    <mergeCell ref="V15:Y15"/>
    <mergeCell ref="B16:E16"/>
    <mergeCell ref="L16:O16"/>
    <mergeCell ref="V16:Y16"/>
    <mergeCell ref="P14:P15"/>
    <mergeCell ref="T14:T15"/>
    <mergeCell ref="B17:E17"/>
    <mergeCell ref="L17:O17"/>
    <mergeCell ref="V17:Y17"/>
    <mergeCell ref="K14:K15"/>
    <mergeCell ref="P16:P17"/>
    <mergeCell ref="T16:T17"/>
    <mergeCell ref="B18:E18"/>
    <mergeCell ref="L18:O18"/>
    <mergeCell ref="V18:Y18"/>
    <mergeCell ref="B28:E28"/>
    <mergeCell ref="G28:I28"/>
    <mergeCell ref="L28:O28"/>
    <mergeCell ref="Q28:S28"/>
    <mergeCell ref="V28:Y28"/>
    <mergeCell ref="J26:J27"/>
    <mergeCell ref="K26:K27"/>
    <mergeCell ref="B20:E20"/>
    <mergeCell ref="F20:F21"/>
    <mergeCell ref="G20:I21"/>
    <mergeCell ref="J20:J21"/>
    <mergeCell ref="K20:K21"/>
    <mergeCell ref="L20:O20"/>
    <mergeCell ref="P20:P21"/>
    <mergeCell ref="Q20:S21"/>
    <mergeCell ref="T18:T19"/>
    <mergeCell ref="AA28:AC28"/>
    <mergeCell ref="A29:I29"/>
    <mergeCell ref="K29:S29"/>
    <mergeCell ref="U29:AC29"/>
    <mergeCell ref="U26:U27"/>
    <mergeCell ref="AA26:AC27"/>
    <mergeCell ref="Q26:S27"/>
    <mergeCell ref="B26:E26"/>
    <mergeCell ref="L26:O26"/>
    <mergeCell ref="V26:Y26"/>
    <mergeCell ref="P26:P27"/>
    <mergeCell ref="B27:E27"/>
    <mergeCell ref="L27:O27"/>
    <mergeCell ref="V27:Y27"/>
    <mergeCell ref="A10:A11"/>
    <mergeCell ref="A12:A13"/>
    <mergeCell ref="A14:A15"/>
    <mergeCell ref="A16:A17"/>
    <mergeCell ref="J16:J17"/>
    <mergeCell ref="A18:A19"/>
    <mergeCell ref="A26:A27"/>
    <mergeCell ref="F8:F9"/>
    <mergeCell ref="F10:F11"/>
    <mergeCell ref="F12:F13"/>
    <mergeCell ref="F14:F15"/>
    <mergeCell ref="F16:F17"/>
    <mergeCell ref="F18:F19"/>
    <mergeCell ref="F26:F27"/>
    <mergeCell ref="J8:J9"/>
    <mergeCell ref="J10:J11"/>
    <mergeCell ref="J12:J13"/>
    <mergeCell ref="J14:J15"/>
    <mergeCell ref="G26:I27"/>
    <mergeCell ref="J18:J19"/>
    <mergeCell ref="B15:E15"/>
    <mergeCell ref="B12:E12"/>
    <mergeCell ref="B9:E9"/>
    <mergeCell ref="A20:A21"/>
    <mergeCell ref="Z14:Z15"/>
    <mergeCell ref="Z16:Z17"/>
    <mergeCell ref="Z18:Z19"/>
    <mergeCell ref="T26:T27"/>
    <mergeCell ref="U4:U5"/>
    <mergeCell ref="U8:U9"/>
    <mergeCell ref="U10:U11"/>
    <mergeCell ref="U12:U13"/>
    <mergeCell ref="U14:U15"/>
    <mergeCell ref="Z26:Z27"/>
    <mergeCell ref="T20:T21"/>
    <mergeCell ref="U20:U21"/>
    <mergeCell ref="V20:Y20"/>
    <mergeCell ref="Z20:Z21"/>
    <mergeCell ref="T24:T25"/>
    <mergeCell ref="U24:U25"/>
    <mergeCell ref="V24:Y24"/>
    <mergeCell ref="Z24:Z25"/>
    <mergeCell ref="U18:U19"/>
    <mergeCell ref="AA18:AC19"/>
    <mergeCell ref="AA16:AC17"/>
    <mergeCell ref="AA14:AC15"/>
    <mergeCell ref="AA12:AC13"/>
    <mergeCell ref="AA10:AC11"/>
    <mergeCell ref="AA8:AC9"/>
    <mergeCell ref="B4:F5"/>
    <mergeCell ref="L4:P5"/>
    <mergeCell ref="V4:Z5"/>
    <mergeCell ref="G10:I11"/>
    <mergeCell ref="G8:I9"/>
    <mergeCell ref="Q8:S9"/>
    <mergeCell ref="Z8:Z9"/>
    <mergeCell ref="Z10:Z11"/>
    <mergeCell ref="K4:K5"/>
    <mergeCell ref="G18:I19"/>
    <mergeCell ref="Q18:S19"/>
    <mergeCell ref="Q16:S17"/>
    <mergeCell ref="Q10:S11"/>
    <mergeCell ref="G14:I15"/>
    <mergeCell ref="Q14:S15"/>
    <mergeCell ref="G12:I13"/>
    <mergeCell ref="Q12:S13"/>
    <mergeCell ref="Z12:Z13"/>
    <mergeCell ref="AA20:AC21"/>
    <mergeCell ref="B21:E21"/>
    <mergeCell ref="L21:O21"/>
    <mergeCell ref="V21:Y21"/>
    <mergeCell ref="A22:A23"/>
    <mergeCell ref="B22:E22"/>
    <mergeCell ref="F22:F23"/>
    <mergeCell ref="G22:I23"/>
    <mergeCell ref="J22:J23"/>
    <mergeCell ref="K22:K23"/>
    <mergeCell ref="L22:O22"/>
    <mergeCell ref="P22:P23"/>
    <mergeCell ref="Q22:S23"/>
    <mergeCell ref="T22:T23"/>
    <mergeCell ref="U22:U23"/>
    <mergeCell ref="V22:Y22"/>
    <mergeCell ref="Z22:Z23"/>
    <mergeCell ref="AA22:AC23"/>
    <mergeCell ref="B23:E23"/>
    <mergeCell ref="L23:O23"/>
    <mergeCell ref="V23:Y23"/>
    <mergeCell ref="AA24:AC25"/>
    <mergeCell ref="B25:E25"/>
    <mergeCell ref="L25:O25"/>
    <mergeCell ref="V25:Y25"/>
    <mergeCell ref="A24:A25"/>
    <mergeCell ref="B24:E24"/>
    <mergeCell ref="F24:F25"/>
    <mergeCell ref="G24:I25"/>
    <mergeCell ref="J24:J25"/>
    <mergeCell ref="K24:K25"/>
    <mergeCell ref="L24:O24"/>
    <mergeCell ref="P24:P25"/>
    <mergeCell ref="Q24:S25"/>
  </mergeCells>
  <phoneticPr fontId="24"/>
  <conditionalFormatting sqref="AD4:AD5">
    <cfRule type="expression" dxfId="23" priority="23" stopIfTrue="1">
      <formula>AR4&lt;&gt;"校長"</formula>
    </cfRule>
  </conditionalFormatting>
  <conditionalFormatting sqref="AD6">
    <cfRule type="expression" priority="35" stopIfTrue="1">
      <formula>AR5&lt;&gt;"教職員外"</formula>
    </cfRule>
  </conditionalFormatting>
  <conditionalFormatting sqref="AE4:AE5">
    <cfRule type="expression" dxfId="22" priority="24" stopIfTrue="1">
      <formula>AR4&lt;&gt;"校長"</formula>
    </cfRule>
  </conditionalFormatting>
  <conditionalFormatting sqref="AE6">
    <cfRule type="expression" priority="36" stopIfTrue="1">
      <formula>AR5&lt;&gt;"教職員外"</formula>
    </cfRule>
  </conditionalFormatting>
  <conditionalFormatting sqref="AF4:AF5">
    <cfRule type="expression" dxfId="21" priority="20" stopIfTrue="1">
      <formula>AR4&lt;&gt;"校長"</formula>
    </cfRule>
  </conditionalFormatting>
  <conditionalFormatting sqref="AF6">
    <cfRule type="expression" priority="34" stopIfTrue="1">
      <formula>AR5&lt;&gt;"教職員外"</formula>
    </cfRule>
  </conditionalFormatting>
  <conditionalFormatting sqref="AG4:AG5">
    <cfRule type="expression" dxfId="20" priority="18" stopIfTrue="1">
      <formula>AR4&lt;&gt;"校長"</formula>
    </cfRule>
  </conditionalFormatting>
  <conditionalFormatting sqref="AG6">
    <cfRule type="expression" priority="33" stopIfTrue="1">
      <formula>AR5&lt;&gt;"教職員外"</formula>
    </cfRule>
  </conditionalFormatting>
  <conditionalFormatting sqref="AH4:AH5">
    <cfRule type="expression" dxfId="19" priority="16" stopIfTrue="1">
      <formula>AR4&lt;&gt;"校長"</formula>
    </cfRule>
  </conditionalFormatting>
  <conditionalFormatting sqref="AH6">
    <cfRule type="expression" priority="32" stopIfTrue="1">
      <formula>AR5&lt;&gt;"教職員外"</formula>
    </cfRule>
  </conditionalFormatting>
  <conditionalFormatting sqref="AI4:AI5">
    <cfRule type="expression" dxfId="18" priority="14" stopIfTrue="1">
      <formula>AR4&lt;&gt;"校長"</formula>
    </cfRule>
  </conditionalFormatting>
  <conditionalFormatting sqref="AI6">
    <cfRule type="expression" priority="31" stopIfTrue="1">
      <formula>AR5&lt;&gt;"教職員外"</formula>
    </cfRule>
  </conditionalFormatting>
  <conditionalFormatting sqref="AJ4:AJ5">
    <cfRule type="expression" dxfId="17" priority="12" stopIfTrue="1">
      <formula>AR4&lt;&gt;"校長"</formula>
    </cfRule>
  </conditionalFormatting>
  <conditionalFormatting sqref="AJ6">
    <cfRule type="expression" priority="30" stopIfTrue="1">
      <formula>AR5&lt;&gt;"教職員外"</formula>
    </cfRule>
  </conditionalFormatting>
  <conditionalFormatting sqref="AK4:AK5">
    <cfRule type="expression" dxfId="16" priority="10" stopIfTrue="1">
      <formula>AR4&lt;&gt;"校長"</formula>
    </cfRule>
  </conditionalFormatting>
  <conditionalFormatting sqref="AK6">
    <cfRule type="expression" priority="29" stopIfTrue="1">
      <formula>AR5&lt;&gt;"教職員外"</formula>
    </cfRule>
  </conditionalFormatting>
  <conditionalFormatting sqref="AL4:AL5">
    <cfRule type="expression" dxfId="15" priority="8" stopIfTrue="1">
      <formula>AR4&lt;&gt;"校長"</formula>
    </cfRule>
  </conditionalFormatting>
  <conditionalFormatting sqref="AL6">
    <cfRule type="expression" priority="28" stopIfTrue="1">
      <formula>AR5&lt;&gt;"教職員外"</formula>
    </cfRule>
  </conditionalFormatting>
  <conditionalFormatting sqref="AM4:AM5">
    <cfRule type="expression" dxfId="14" priority="6" stopIfTrue="1">
      <formula>AR4&lt;&gt;"校長"</formula>
    </cfRule>
  </conditionalFormatting>
  <conditionalFormatting sqref="AM6">
    <cfRule type="expression" priority="27" stopIfTrue="1">
      <formula>AR5&lt;&gt;"教職員外"</formula>
    </cfRule>
  </conditionalFormatting>
  <conditionalFormatting sqref="AN4:AN5">
    <cfRule type="expression" dxfId="13" priority="4" stopIfTrue="1">
      <formula>AR4&lt;&gt;"校長"</formula>
    </cfRule>
  </conditionalFormatting>
  <conditionalFormatting sqref="AN6">
    <cfRule type="expression" priority="26" stopIfTrue="1">
      <formula>AR5&lt;&gt;"教職員外"</formula>
    </cfRule>
  </conditionalFormatting>
  <conditionalFormatting sqref="AO4:AO5">
    <cfRule type="expression" dxfId="12" priority="2" stopIfTrue="1">
      <formula>AR4&lt;&gt;"校長"</formula>
    </cfRule>
  </conditionalFormatting>
  <conditionalFormatting sqref="AO6">
    <cfRule type="expression" priority="25" stopIfTrue="1">
      <formula>AR5&lt;&gt;"教職員外"</formula>
    </cfRule>
  </conditionalFormatting>
  <dataValidations count="1">
    <dataValidation allowBlank="1" showInputMessage="1" showErrorMessage="1" sqref="B3 L3 V3 B7:C7 F7 L7:M7 P7 V7:W7 Z7 W10:W13 V10:V27 B10:C27 L10:M27" xr:uid="{AA6640E2-045C-4201-A30A-AF66AFFE09A4}"/>
  </dataValidations>
  <printOptions horizontalCentered="1" verticalCentered="1"/>
  <pageMargins left="0.39" right="0.39" top="0.39" bottom="0.39" header="0.51" footer="0.51"/>
  <pageSetup paperSize="9" scale="54" orientation="landscape" verticalDpi="0" r:id="rId1"/>
  <headerFooter alignWithMargins="0"/>
  <colBreaks count="1" manualBreakCount="1">
    <brk id="2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B074-A0CE-4565-88E7-570572B17B31}">
  <sheetPr>
    <tabColor rgb="FFFFFF00"/>
    <pageSetUpPr fitToPage="1"/>
  </sheetPr>
  <dimension ref="A1:AO27"/>
  <sheetViews>
    <sheetView view="pageBreakPreview" zoomScale="60" zoomScaleNormal="100" workbookViewId="0">
      <selection activeCell="B23" sqref="B23:E23"/>
    </sheetView>
  </sheetViews>
  <sheetFormatPr defaultColWidth="9" defaultRowHeight="13.2" x14ac:dyDescent="0.2"/>
  <cols>
    <col min="1" max="1" width="14" style="2" customWidth="1"/>
    <col min="2" max="2" width="13" style="2" customWidth="1"/>
    <col min="3" max="4" width="9" style="2" bestFit="1" customWidth="1"/>
    <col min="5" max="5" width="5.88671875" style="2" customWidth="1"/>
    <col min="6" max="6" width="8.88671875" style="2" customWidth="1"/>
    <col min="7" max="8" width="4.88671875" style="2" customWidth="1"/>
    <col min="9" max="9" width="9" style="2" bestFit="1" customWidth="1"/>
    <col min="10" max="10" width="12.6640625" style="2" customWidth="1"/>
    <col min="11" max="11" width="14" style="2" customWidth="1"/>
    <col min="12" max="12" width="13" style="2" customWidth="1"/>
    <col min="13" max="14" width="9" style="2" bestFit="1" customWidth="1"/>
    <col min="15" max="15" width="5.88671875" style="2" customWidth="1"/>
    <col min="16" max="16" width="8.88671875" style="2" customWidth="1"/>
    <col min="17" max="18" width="4.88671875" style="2" customWidth="1"/>
    <col min="19" max="19" width="9" style="2" bestFit="1" customWidth="1"/>
    <col min="20" max="20" width="12.6640625" style="2" customWidth="1"/>
    <col min="21" max="21" width="14" style="2" customWidth="1"/>
    <col min="22" max="22" width="13" style="2" customWidth="1"/>
    <col min="23" max="24" width="9" style="2" bestFit="1" customWidth="1"/>
    <col min="25" max="25" width="5.88671875" style="2" customWidth="1"/>
    <col min="26" max="26" width="8.88671875" style="2" customWidth="1"/>
    <col min="27" max="28" width="4.88671875" style="2" customWidth="1"/>
    <col min="29" max="29" width="9" style="2" bestFit="1"/>
    <col min="30" max="16384" width="9" style="2"/>
  </cols>
  <sheetData>
    <row r="1" spans="1:41" s="1" customFormat="1" ht="102" customHeight="1" x14ac:dyDescent="0.2">
      <c r="A1" s="233" t="s">
        <v>125</v>
      </c>
      <c r="B1" s="233"/>
      <c r="C1" s="233"/>
      <c r="D1" s="233"/>
      <c r="E1" s="233"/>
      <c r="F1" s="233"/>
      <c r="G1" s="233"/>
      <c r="H1" s="233"/>
      <c r="I1" s="233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</row>
    <row r="2" spans="1:41" ht="30" customHeight="1" x14ac:dyDescent="0.2">
      <c r="A2" s="3"/>
      <c r="B2" s="4"/>
      <c r="C2" s="5"/>
      <c r="D2" s="5"/>
      <c r="E2" s="5"/>
      <c r="F2" s="5"/>
      <c r="G2" s="5"/>
      <c r="H2" s="5"/>
      <c r="I2" s="19"/>
      <c r="J2" s="5"/>
      <c r="K2" s="3"/>
      <c r="L2" s="4"/>
      <c r="M2" s="5"/>
      <c r="N2" s="5"/>
      <c r="O2" s="5"/>
      <c r="P2" s="5"/>
      <c r="Q2" s="5"/>
      <c r="R2" s="5"/>
      <c r="S2" s="19"/>
      <c r="T2" s="5"/>
      <c r="U2" s="3"/>
      <c r="V2" s="4"/>
      <c r="W2" s="5"/>
      <c r="X2" s="5"/>
      <c r="Y2" s="5"/>
      <c r="Z2" s="5"/>
      <c r="AA2" s="5"/>
      <c r="AB2" s="5"/>
      <c r="AC2" s="19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1:41" ht="35.1" customHeight="1" x14ac:dyDescent="0.2">
      <c r="A3" s="6" t="s">
        <v>16</v>
      </c>
      <c r="B3" s="208" t="str">
        <f>'②クロカンリレー（女子）'!C7</f>
        <v/>
      </c>
      <c r="C3" s="209"/>
      <c r="D3" s="209"/>
      <c r="E3" s="210"/>
      <c r="F3" s="211"/>
      <c r="G3" s="13"/>
      <c r="H3" s="14"/>
      <c r="I3" s="20"/>
      <c r="J3" s="21"/>
      <c r="K3" s="6" t="s">
        <v>16</v>
      </c>
      <c r="L3" s="208" t="str">
        <f>'②クロカンリレー（女子）'!J7</f>
        <v/>
      </c>
      <c r="M3" s="209"/>
      <c r="N3" s="209"/>
      <c r="O3" s="210"/>
      <c r="P3" s="211"/>
      <c r="Q3" s="13"/>
      <c r="R3" s="14"/>
      <c r="S3" s="20"/>
      <c r="T3" s="21"/>
      <c r="U3" s="6" t="s">
        <v>16</v>
      </c>
      <c r="V3" s="208" t="str">
        <f>'②クロカンリレー（女子）'!C21</f>
        <v/>
      </c>
      <c r="W3" s="209"/>
      <c r="X3" s="209"/>
      <c r="Y3" s="210"/>
      <c r="Z3" s="211"/>
      <c r="AA3" s="13"/>
      <c r="AB3" s="14"/>
      <c r="AC3" s="20"/>
    </row>
    <row r="4" spans="1:41" ht="17.399999999999999" customHeight="1" x14ac:dyDescent="0.2">
      <c r="A4" s="167" t="s">
        <v>17</v>
      </c>
      <c r="B4" s="159" t="str">
        <f>'②クロカンリレー（女子）'!$C10&amp;" "&amp;'②クロカンリレー（女子）'!$D10</f>
        <v xml:space="preserve"> </v>
      </c>
      <c r="C4" s="160"/>
      <c r="D4" s="160"/>
      <c r="E4" s="160"/>
      <c r="F4" s="161"/>
      <c r="G4" s="216"/>
      <c r="H4" s="217"/>
      <c r="I4" s="218"/>
      <c r="J4" s="219"/>
      <c r="K4" s="167" t="s">
        <v>17</v>
      </c>
      <c r="L4" s="159" t="str">
        <f>'②クロカンリレー（女子）'!$J10&amp;" "&amp;'②クロカンリレー（女子）'!$K10</f>
        <v xml:space="preserve"> </v>
      </c>
      <c r="M4" s="160"/>
      <c r="N4" s="160"/>
      <c r="O4" s="160"/>
      <c r="P4" s="161"/>
      <c r="Q4" s="216"/>
      <c r="R4" s="217"/>
      <c r="S4" s="218"/>
      <c r="T4" s="219"/>
      <c r="U4" s="167" t="s">
        <v>17</v>
      </c>
      <c r="V4" s="159" t="str">
        <f>'②クロカンリレー（女子）'!$C26&amp;" "&amp;'②クロカンリレー（女子）'!$D26</f>
        <v xml:space="preserve"> </v>
      </c>
      <c r="W4" s="160"/>
      <c r="X4" s="160"/>
      <c r="Y4" s="160"/>
      <c r="Z4" s="161"/>
      <c r="AA4" s="216"/>
      <c r="AB4" s="217"/>
      <c r="AC4" s="218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ht="17.399999999999999" customHeight="1" x14ac:dyDescent="0.2">
      <c r="A5" s="168"/>
      <c r="B5" s="162"/>
      <c r="C5" s="163"/>
      <c r="D5" s="163"/>
      <c r="E5" s="163"/>
      <c r="F5" s="164"/>
      <c r="G5" s="216"/>
      <c r="H5" s="217"/>
      <c r="I5" s="217"/>
      <c r="J5" s="220"/>
      <c r="K5" s="168"/>
      <c r="L5" s="162"/>
      <c r="M5" s="163"/>
      <c r="N5" s="163"/>
      <c r="O5" s="163"/>
      <c r="P5" s="164"/>
      <c r="Q5" s="216"/>
      <c r="R5" s="217"/>
      <c r="S5" s="217"/>
      <c r="T5" s="220"/>
      <c r="U5" s="168"/>
      <c r="V5" s="162"/>
      <c r="W5" s="163"/>
      <c r="X5" s="163"/>
      <c r="Y5" s="163"/>
      <c r="Z5" s="164"/>
      <c r="AA5" s="216"/>
      <c r="AB5" s="217"/>
      <c r="AC5" s="217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ht="73.5" customHeight="1" x14ac:dyDescent="0.2">
      <c r="A6" s="7"/>
      <c r="B6" s="7"/>
      <c r="C6" s="8"/>
      <c r="D6" s="8"/>
      <c r="E6" s="8"/>
      <c r="F6" s="8"/>
      <c r="G6" s="16"/>
      <c r="H6" s="17"/>
      <c r="I6" s="22"/>
      <c r="J6" s="22"/>
      <c r="K6" s="7"/>
      <c r="L6" s="7"/>
      <c r="M6" s="8"/>
      <c r="N6" s="8"/>
      <c r="O6" s="8"/>
      <c r="P6" s="8"/>
      <c r="Q6" s="16"/>
      <c r="R6" s="17"/>
      <c r="S6" s="22"/>
      <c r="T6" s="22"/>
      <c r="U6" s="7"/>
      <c r="V6" s="7"/>
      <c r="W6" s="8"/>
      <c r="X6" s="8"/>
      <c r="Y6" s="8"/>
      <c r="Z6" s="8"/>
      <c r="AA6" s="16"/>
      <c r="AB6" s="17"/>
      <c r="AC6" s="22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</row>
    <row r="7" spans="1:41" ht="22.5" customHeight="1" x14ac:dyDescent="0.2">
      <c r="A7" s="9"/>
      <c r="B7" s="10"/>
      <c r="C7" s="11"/>
      <c r="D7" s="4"/>
      <c r="E7" s="4"/>
      <c r="F7" s="18"/>
      <c r="G7" s="18"/>
      <c r="H7" s="18"/>
      <c r="I7" s="4"/>
      <c r="J7" s="23"/>
      <c r="K7" s="9"/>
      <c r="L7" s="10"/>
      <c r="M7" s="11"/>
      <c r="N7" s="4"/>
      <c r="O7" s="4"/>
      <c r="P7" s="18"/>
      <c r="Q7" s="18"/>
      <c r="R7" s="18"/>
      <c r="S7" s="4"/>
      <c r="T7" s="23"/>
      <c r="U7" s="9"/>
      <c r="V7" s="10"/>
      <c r="W7" s="11"/>
      <c r="X7" s="4"/>
      <c r="Y7" s="4"/>
      <c r="Z7" s="18"/>
      <c r="AA7" s="18"/>
      <c r="AB7" s="18"/>
      <c r="AC7" s="4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</row>
    <row r="8" spans="1:41" ht="13.5" customHeight="1" x14ac:dyDescent="0.2">
      <c r="A8" s="169" t="s">
        <v>114</v>
      </c>
      <c r="B8" s="212" t="s">
        <v>88</v>
      </c>
      <c r="C8" s="213"/>
      <c r="D8" s="214"/>
      <c r="E8" s="215"/>
      <c r="F8" s="165" t="s">
        <v>115</v>
      </c>
      <c r="G8" s="155" t="s">
        <v>116</v>
      </c>
      <c r="H8" s="156"/>
      <c r="I8" s="157"/>
      <c r="J8" s="189"/>
      <c r="K8" s="169" t="s">
        <v>114</v>
      </c>
      <c r="L8" s="212" t="s">
        <v>88</v>
      </c>
      <c r="M8" s="213"/>
      <c r="N8" s="214"/>
      <c r="O8" s="215"/>
      <c r="P8" s="165" t="s">
        <v>115</v>
      </c>
      <c r="Q8" s="155" t="s">
        <v>116</v>
      </c>
      <c r="R8" s="156"/>
      <c r="S8" s="157"/>
      <c r="T8" s="189"/>
      <c r="U8" s="169" t="s">
        <v>114</v>
      </c>
      <c r="V8" s="212" t="s">
        <v>88</v>
      </c>
      <c r="W8" s="213"/>
      <c r="X8" s="214"/>
      <c r="Y8" s="215"/>
      <c r="Z8" s="231" t="s">
        <v>115</v>
      </c>
      <c r="AA8" s="156" t="s">
        <v>116</v>
      </c>
      <c r="AB8" s="156"/>
      <c r="AC8" s="157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3.5" customHeight="1" x14ac:dyDescent="0.2">
      <c r="A9" s="170"/>
      <c r="B9" s="186" t="s">
        <v>117</v>
      </c>
      <c r="C9" s="187"/>
      <c r="D9" s="187"/>
      <c r="E9" s="188"/>
      <c r="F9" s="88"/>
      <c r="G9" s="114"/>
      <c r="H9" s="115"/>
      <c r="I9" s="158"/>
      <c r="J9" s="190"/>
      <c r="K9" s="170"/>
      <c r="L9" s="186" t="s">
        <v>117</v>
      </c>
      <c r="M9" s="187"/>
      <c r="N9" s="187"/>
      <c r="O9" s="188"/>
      <c r="P9" s="88"/>
      <c r="Q9" s="114"/>
      <c r="R9" s="115"/>
      <c r="S9" s="158"/>
      <c r="T9" s="190"/>
      <c r="U9" s="170"/>
      <c r="V9" s="186" t="s">
        <v>117</v>
      </c>
      <c r="W9" s="187"/>
      <c r="X9" s="187"/>
      <c r="Y9" s="188"/>
      <c r="Z9" s="232"/>
      <c r="AA9" s="115"/>
      <c r="AB9" s="115"/>
      <c r="AC9" s="158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 x14ac:dyDescent="0.2">
      <c r="A10" s="170">
        <v>1</v>
      </c>
      <c r="B10" s="149" t="str">
        <f>駅伝データ!D12</f>
        <v xml:space="preserve"> </v>
      </c>
      <c r="C10" s="150"/>
      <c r="D10" s="150"/>
      <c r="E10" s="185"/>
      <c r="F10" s="166" t="str">
        <f>IF('②クロカンリレー（女子）'!G11="","",'②クロカンリレー（女子）'!G11)</f>
        <v/>
      </c>
      <c r="G10" s="138"/>
      <c r="H10" s="139"/>
      <c r="I10" s="140"/>
      <c r="J10" s="221"/>
      <c r="K10" s="170">
        <v>1</v>
      </c>
      <c r="L10" s="149" t="str">
        <f>駅伝データ!D14</f>
        <v xml:space="preserve"> </v>
      </c>
      <c r="M10" s="150"/>
      <c r="N10" s="150"/>
      <c r="O10" s="185"/>
      <c r="P10" s="166" t="str">
        <f>IF('②クロカンリレー（女子）'!N11="","",'②クロカンリレー（女子）'!N11)</f>
        <v/>
      </c>
      <c r="Q10" s="138"/>
      <c r="R10" s="139"/>
      <c r="S10" s="140"/>
      <c r="T10" s="221"/>
      <c r="U10" s="170">
        <v>1</v>
      </c>
      <c r="V10" s="149" t="str">
        <f>駅伝データ!D16</f>
        <v xml:space="preserve"> </v>
      </c>
      <c r="W10" s="150"/>
      <c r="X10" s="150"/>
      <c r="Y10" s="185"/>
      <c r="Z10" s="230" t="str">
        <f>IF('②クロカンリレー（女子）'!G25="","",'②クロカンリレー（女子）'!G25)</f>
        <v/>
      </c>
      <c r="AA10" s="139"/>
      <c r="AB10" s="139"/>
      <c r="AC10" s="140"/>
    </row>
    <row r="11" spans="1:41" ht="35.1" customHeight="1" x14ac:dyDescent="0.2">
      <c r="A11" s="170"/>
      <c r="B11" s="183" t="str">
        <f>プログラム女子!B5</f>
        <v>　　　</v>
      </c>
      <c r="C11" s="86"/>
      <c r="D11" s="86"/>
      <c r="E11" s="184"/>
      <c r="F11" s="166"/>
      <c r="G11" s="141"/>
      <c r="H11" s="142"/>
      <c r="I11" s="143"/>
      <c r="J11" s="190"/>
      <c r="K11" s="170"/>
      <c r="L11" s="183" t="str">
        <f>プログラム女子!E5</f>
        <v>　　　</v>
      </c>
      <c r="M11" s="86"/>
      <c r="N11" s="86"/>
      <c r="O11" s="184"/>
      <c r="P11" s="166"/>
      <c r="Q11" s="141"/>
      <c r="R11" s="142"/>
      <c r="S11" s="143"/>
      <c r="T11" s="190"/>
      <c r="U11" s="170"/>
      <c r="V11" s="183" t="str">
        <f>プログラム女子!B18</f>
        <v>　　　</v>
      </c>
      <c r="W11" s="86"/>
      <c r="X11" s="86"/>
      <c r="Y11" s="184"/>
      <c r="Z11" s="230"/>
      <c r="AA11" s="142"/>
      <c r="AB11" s="142"/>
      <c r="AC11" s="143"/>
    </row>
    <row r="12" spans="1:41" ht="15" customHeight="1" x14ac:dyDescent="0.2">
      <c r="A12" s="170">
        <v>2</v>
      </c>
      <c r="B12" s="149" t="str">
        <f>駅伝データ!E12</f>
        <v xml:space="preserve"> </v>
      </c>
      <c r="C12" s="150"/>
      <c r="D12" s="150"/>
      <c r="E12" s="151"/>
      <c r="F12" s="166" t="str">
        <f>IF('②クロカンリレー（女子）'!G12="","",'②クロカンリレー（女子）'!G12)</f>
        <v/>
      </c>
      <c r="G12" s="138"/>
      <c r="H12" s="139"/>
      <c r="I12" s="140"/>
      <c r="J12" s="221"/>
      <c r="K12" s="170">
        <v>2</v>
      </c>
      <c r="L12" s="149" t="str">
        <f>駅伝データ!E14</f>
        <v xml:space="preserve"> </v>
      </c>
      <c r="M12" s="150"/>
      <c r="N12" s="150"/>
      <c r="O12" s="185"/>
      <c r="P12" s="166" t="str">
        <f>IF('②クロカンリレー（女子）'!N12="","",'②クロカンリレー（女子）'!N12)</f>
        <v/>
      </c>
      <c r="Q12" s="138"/>
      <c r="R12" s="139"/>
      <c r="S12" s="140"/>
      <c r="T12" s="221"/>
      <c r="U12" s="170">
        <v>2</v>
      </c>
      <c r="V12" s="149" t="str">
        <f>駅伝データ!E16</f>
        <v xml:space="preserve"> </v>
      </c>
      <c r="W12" s="150"/>
      <c r="X12" s="150"/>
      <c r="Y12" s="185"/>
      <c r="Z12" s="230" t="str">
        <f>IF('②クロカンリレー（女子）'!G26="","",'②クロカンリレー（女子）'!G26)</f>
        <v/>
      </c>
      <c r="AA12" s="139"/>
      <c r="AB12" s="139"/>
      <c r="AC12" s="140"/>
    </row>
    <row r="13" spans="1:41" ht="35.1" customHeight="1" x14ac:dyDescent="0.2">
      <c r="A13" s="170"/>
      <c r="B13" s="144" t="str">
        <f>プログラム女子!B6</f>
        <v>　　　</v>
      </c>
      <c r="C13" s="145"/>
      <c r="D13" s="145"/>
      <c r="E13" s="146"/>
      <c r="F13" s="166"/>
      <c r="G13" s="141"/>
      <c r="H13" s="142"/>
      <c r="I13" s="143"/>
      <c r="J13" s="190"/>
      <c r="K13" s="170"/>
      <c r="L13" s="183" t="str">
        <f>プログラム女子!E6</f>
        <v>　　　</v>
      </c>
      <c r="M13" s="86"/>
      <c r="N13" s="86"/>
      <c r="O13" s="184"/>
      <c r="P13" s="166"/>
      <c r="Q13" s="141"/>
      <c r="R13" s="142"/>
      <c r="S13" s="143"/>
      <c r="T13" s="190"/>
      <c r="U13" s="170"/>
      <c r="V13" s="183" t="str">
        <f>プログラム女子!B19</f>
        <v>　　　</v>
      </c>
      <c r="W13" s="86"/>
      <c r="X13" s="86"/>
      <c r="Y13" s="184"/>
      <c r="Z13" s="230"/>
      <c r="AA13" s="142"/>
      <c r="AB13" s="142"/>
      <c r="AC13" s="143"/>
    </row>
    <row r="14" spans="1:41" ht="15" customHeight="1" x14ac:dyDescent="0.2">
      <c r="A14" s="170">
        <v>3</v>
      </c>
      <c r="B14" s="149" t="str">
        <f>駅伝データ!F12</f>
        <v xml:space="preserve"> </v>
      </c>
      <c r="C14" s="150"/>
      <c r="D14" s="150"/>
      <c r="E14" s="151"/>
      <c r="F14" s="166" t="str">
        <f>IF('②クロカンリレー（女子）'!G13="","",'②クロカンリレー（女子）'!G13)</f>
        <v/>
      </c>
      <c r="G14" s="138"/>
      <c r="H14" s="139"/>
      <c r="I14" s="140"/>
      <c r="J14" s="221"/>
      <c r="K14" s="170">
        <v>3</v>
      </c>
      <c r="L14" s="149" t="str">
        <f>駅伝データ!F14</f>
        <v xml:space="preserve"> </v>
      </c>
      <c r="M14" s="150"/>
      <c r="N14" s="150"/>
      <c r="O14" s="185"/>
      <c r="P14" s="166" t="str">
        <f>IF('②クロカンリレー（女子）'!N13="","",'②クロカンリレー（女子）'!N13)</f>
        <v/>
      </c>
      <c r="Q14" s="138"/>
      <c r="R14" s="139"/>
      <c r="S14" s="140"/>
      <c r="T14" s="221"/>
      <c r="U14" s="170">
        <v>3</v>
      </c>
      <c r="V14" s="149" t="str">
        <f>駅伝データ!F16</f>
        <v xml:space="preserve"> </v>
      </c>
      <c r="W14" s="150"/>
      <c r="X14" s="150"/>
      <c r="Y14" s="151"/>
      <c r="Z14" s="230" t="str">
        <f>IF('②クロカンリレー（女子）'!G27="","",'②クロカンリレー（女子）'!G27)</f>
        <v/>
      </c>
      <c r="AA14" s="139"/>
      <c r="AB14" s="139"/>
      <c r="AC14" s="140"/>
    </row>
    <row r="15" spans="1:41" ht="35.1" customHeight="1" x14ac:dyDescent="0.2">
      <c r="A15" s="170"/>
      <c r="B15" s="144" t="str">
        <f>プログラム女子!B7</f>
        <v>　　　</v>
      </c>
      <c r="C15" s="145"/>
      <c r="D15" s="145"/>
      <c r="E15" s="146"/>
      <c r="F15" s="166"/>
      <c r="G15" s="141"/>
      <c r="H15" s="142"/>
      <c r="I15" s="143"/>
      <c r="J15" s="190"/>
      <c r="K15" s="170"/>
      <c r="L15" s="183" t="str">
        <f>プログラム女子!E7</f>
        <v>　　　</v>
      </c>
      <c r="M15" s="86"/>
      <c r="N15" s="86"/>
      <c r="O15" s="184"/>
      <c r="P15" s="166"/>
      <c r="Q15" s="141"/>
      <c r="R15" s="142"/>
      <c r="S15" s="143"/>
      <c r="T15" s="190"/>
      <c r="U15" s="170"/>
      <c r="V15" s="183" t="str">
        <f>プログラム女子!B20</f>
        <v>　　　</v>
      </c>
      <c r="W15" s="86"/>
      <c r="X15" s="86"/>
      <c r="Y15" s="184"/>
      <c r="Z15" s="230"/>
      <c r="AA15" s="142"/>
      <c r="AB15" s="142"/>
      <c r="AC15" s="143"/>
    </row>
    <row r="16" spans="1:41" ht="15" customHeight="1" x14ac:dyDescent="0.2">
      <c r="A16" s="170">
        <v>4</v>
      </c>
      <c r="B16" s="149" t="str">
        <f>駅伝データ!G12</f>
        <v xml:space="preserve"> </v>
      </c>
      <c r="C16" s="150"/>
      <c r="D16" s="150"/>
      <c r="E16" s="151"/>
      <c r="F16" s="166" t="str">
        <f>IF('②クロカンリレー（女子）'!G14="","",'②クロカンリレー（女子）'!G14)</f>
        <v/>
      </c>
      <c r="G16" s="138"/>
      <c r="H16" s="139"/>
      <c r="I16" s="140"/>
      <c r="J16" s="221"/>
      <c r="K16" s="170">
        <v>4</v>
      </c>
      <c r="L16" s="149" t="str">
        <f>駅伝データ!G14</f>
        <v xml:space="preserve"> </v>
      </c>
      <c r="M16" s="150"/>
      <c r="N16" s="150"/>
      <c r="O16" s="185"/>
      <c r="P16" s="166" t="str">
        <f>IF('②クロカンリレー（女子）'!N14="","",'②クロカンリレー（女子）'!N14)</f>
        <v/>
      </c>
      <c r="Q16" s="138"/>
      <c r="R16" s="139"/>
      <c r="S16" s="140"/>
      <c r="T16" s="221"/>
      <c r="U16" s="170">
        <v>4</v>
      </c>
      <c r="V16" s="149" t="str">
        <f>駅伝データ!G16</f>
        <v xml:space="preserve"> </v>
      </c>
      <c r="W16" s="150"/>
      <c r="X16" s="150"/>
      <c r="Y16" s="151"/>
      <c r="Z16" s="230" t="str">
        <f>IF('②クロカンリレー（女子）'!G28="","",'②クロカンリレー（女子）'!G28)</f>
        <v/>
      </c>
      <c r="AA16" s="139"/>
      <c r="AB16" s="139"/>
      <c r="AC16" s="140"/>
    </row>
    <row r="17" spans="1:29" ht="35.1" customHeight="1" x14ac:dyDescent="0.2">
      <c r="A17" s="170"/>
      <c r="B17" s="144" t="str">
        <f>プログラム女子!B8</f>
        <v>　　　</v>
      </c>
      <c r="C17" s="145"/>
      <c r="D17" s="145"/>
      <c r="E17" s="146"/>
      <c r="F17" s="166"/>
      <c r="G17" s="141"/>
      <c r="H17" s="142"/>
      <c r="I17" s="143"/>
      <c r="J17" s="190"/>
      <c r="K17" s="170"/>
      <c r="L17" s="183" t="str">
        <f>プログラム女子!E8</f>
        <v>　　　</v>
      </c>
      <c r="M17" s="86"/>
      <c r="N17" s="86"/>
      <c r="O17" s="184"/>
      <c r="P17" s="166"/>
      <c r="Q17" s="141"/>
      <c r="R17" s="142"/>
      <c r="S17" s="143"/>
      <c r="T17" s="190"/>
      <c r="U17" s="170"/>
      <c r="V17" s="183" t="str">
        <f>プログラム女子!B21</f>
        <v>　　　</v>
      </c>
      <c r="W17" s="86"/>
      <c r="X17" s="86"/>
      <c r="Y17" s="184"/>
      <c r="Z17" s="230"/>
      <c r="AA17" s="142"/>
      <c r="AB17" s="142"/>
      <c r="AC17" s="143"/>
    </row>
    <row r="18" spans="1:29" ht="15" customHeight="1" x14ac:dyDescent="0.2">
      <c r="A18" s="170">
        <v>5</v>
      </c>
      <c r="B18" s="149" t="str">
        <f>駅伝データ!H12</f>
        <v xml:space="preserve"> </v>
      </c>
      <c r="C18" s="150"/>
      <c r="D18" s="150"/>
      <c r="E18" s="151"/>
      <c r="F18" s="166" t="str">
        <f>IF('②クロカンリレー（女子）'!G15="","",'②クロカンリレー（女子）'!G15)</f>
        <v/>
      </c>
      <c r="G18" s="138"/>
      <c r="H18" s="139"/>
      <c r="I18" s="140"/>
      <c r="J18" s="221"/>
      <c r="K18" s="170">
        <v>5</v>
      </c>
      <c r="L18" s="149" t="str">
        <f>駅伝データ!H14</f>
        <v xml:space="preserve"> </v>
      </c>
      <c r="M18" s="150"/>
      <c r="N18" s="150"/>
      <c r="O18" s="185"/>
      <c r="P18" s="166" t="str">
        <f>IF('②クロカンリレー（女子）'!N15="","",'②クロカンリレー（女子）'!N15)</f>
        <v/>
      </c>
      <c r="Q18" s="138"/>
      <c r="R18" s="139"/>
      <c r="S18" s="140"/>
      <c r="T18" s="221"/>
      <c r="U18" s="170">
        <v>5</v>
      </c>
      <c r="V18" s="149" t="str">
        <f>駅伝データ!H16</f>
        <v xml:space="preserve"> </v>
      </c>
      <c r="W18" s="150"/>
      <c r="X18" s="150"/>
      <c r="Y18" s="151"/>
      <c r="Z18" s="230" t="str">
        <f>IF('②クロカンリレー（女子）'!G29="","",'②クロカンリレー（女子）'!G29)</f>
        <v/>
      </c>
      <c r="AA18" s="139"/>
      <c r="AB18" s="139"/>
      <c r="AC18" s="140"/>
    </row>
    <row r="19" spans="1:29" ht="35.1" customHeight="1" x14ac:dyDescent="0.2">
      <c r="A19" s="170"/>
      <c r="B19" s="144" t="str">
        <f>プログラム女子!B9</f>
        <v>　　　</v>
      </c>
      <c r="C19" s="145"/>
      <c r="D19" s="145"/>
      <c r="E19" s="146"/>
      <c r="F19" s="166"/>
      <c r="G19" s="141"/>
      <c r="H19" s="142"/>
      <c r="I19" s="143"/>
      <c r="J19" s="190"/>
      <c r="K19" s="170"/>
      <c r="L19" s="183" t="str">
        <f>プログラム女子!E9</f>
        <v>　　　</v>
      </c>
      <c r="M19" s="86"/>
      <c r="N19" s="86"/>
      <c r="O19" s="184"/>
      <c r="P19" s="166"/>
      <c r="Q19" s="141"/>
      <c r="R19" s="142"/>
      <c r="S19" s="143"/>
      <c r="T19" s="190"/>
      <c r="U19" s="170"/>
      <c r="V19" s="183" t="str">
        <f>プログラム女子!B22</f>
        <v>　　　</v>
      </c>
      <c r="W19" s="86"/>
      <c r="X19" s="86"/>
      <c r="Y19" s="184"/>
      <c r="Z19" s="230"/>
      <c r="AA19" s="142"/>
      <c r="AB19" s="142"/>
      <c r="AC19" s="143"/>
    </row>
    <row r="20" spans="1:29" ht="15" customHeight="1" x14ac:dyDescent="0.2">
      <c r="A20" s="170">
        <v>6</v>
      </c>
      <c r="B20" s="149" t="str">
        <f>駅伝データ!I12</f>
        <v xml:space="preserve"> </v>
      </c>
      <c r="C20" s="150"/>
      <c r="D20" s="150"/>
      <c r="E20" s="151"/>
      <c r="F20" s="166" t="str">
        <f>IF('②クロカンリレー（女子）'!G16="","",'②クロカンリレー（女子）'!G16)</f>
        <v/>
      </c>
      <c r="G20" s="138"/>
      <c r="H20" s="139"/>
      <c r="I20" s="140"/>
      <c r="J20" s="221"/>
      <c r="K20" s="170">
        <v>6</v>
      </c>
      <c r="L20" s="149" t="str">
        <f>駅伝データ!I14</f>
        <v xml:space="preserve"> </v>
      </c>
      <c r="M20" s="150"/>
      <c r="N20" s="150"/>
      <c r="O20" s="185"/>
      <c r="P20" s="166" t="str">
        <f>IF('②クロカンリレー（女子）'!N16="","",'②クロカンリレー（女子）'!N16)</f>
        <v/>
      </c>
      <c r="Q20" s="138"/>
      <c r="R20" s="139"/>
      <c r="S20" s="140"/>
      <c r="T20" s="221"/>
      <c r="U20" s="170">
        <v>6</v>
      </c>
      <c r="V20" s="149" t="str">
        <f>駅伝データ!I16</f>
        <v xml:space="preserve"> </v>
      </c>
      <c r="W20" s="150"/>
      <c r="X20" s="150"/>
      <c r="Y20" s="151"/>
      <c r="Z20" s="230" t="str">
        <f>IF('②クロカンリレー（女子）'!G30="","",'②クロカンリレー（女子）'!G30)</f>
        <v/>
      </c>
      <c r="AA20" s="139"/>
      <c r="AB20" s="139"/>
      <c r="AC20" s="140"/>
    </row>
    <row r="21" spans="1:29" ht="34.5" customHeight="1" x14ac:dyDescent="0.2">
      <c r="A21" s="170"/>
      <c r="B21" s="144" t="str">
        <f>プログラム女子!B10</f>
        <v>　　　</v>
      </c>
      <c r="C21" s="145"/>
      <c r="D21" s="145"/>
      <c r="E21" s="146"/>
      <c r="F21" s="166"/>
      <c r="G21" s="141"/>
      <c r="H21" s="142"/>
      <c r="I21" s="143"/>
      <c r="J21" s="190"/>
      <c r="K21" s="170"/>
      <c r="L21" s="201" t="str">
        <f>プログラム女子!E10</f>
        <v>　　　</v>
      </c>
      <c r="M21" s="202"/>
      <c r="N21" s="202"/>
      <c r="O21" s="203"/>
      <c r="P21" s="166"/>
      <c r="Q21" s="141"/>
      <c r="R21" s="142"/>
      <c r="S21" s="143"/>
      <c r="T21" s="190"/>
      <c r="U21" s="170"/>
      <c r="V21" s="201" t="str">
        <f>プログラム女子!B23</f>
        <v>　　　</v>
      </c>
      <c r="W21" s="202"/>
      <c r="X21" s="202"/>
      <c r="Y21" s="203"/>
      <c r="Z21" s="230"/>
      <c r="AA21" s="142"/>
      <c r="AB21" s="142"/>
      <c r="AC21" s="143"/>
    </row>
    <row r="22" spans="1:29" ht="15" customHeight="1" x14ac:dyDescent="0.2">
      <c r="A22" s="170">
        <v>7</v>
      </c>
      <c r="B22" s="149" t="str">
        <f>駅伝データ!J12</f>
        <v xml:space="preserve"> </v>
      </c>
      <c r="C22" s="150"/>
      <c r="D22" s="150"/>
      <c r="E22" s="151"/>
      <c r="F22" s="166" t="str">
        <f>IF('②クロカンリレー（女子）'!G17="","",'②クロカンリレー（女子）'!G17)</f>
        <v/>
      </c>
      <c r="G22" s="138"/>
      <c r="H22" s="139"/>
      <c r="I22" s="140"/>
      <c r="J22" s="221"/>
      <c r="K22" s="170">
        <v>7</v>
      </c>
      <c r="L22" s="149" t="str">
        <f>駅伝データ!J14</f>
        <v xml:space="preserve"> </v>
      </c>
      <c r="M22" s="150"/>
      <c r="N22" s="150"/>
      <c r="O22" s="185"/>
      <c r="P22" s="166" t="str">
        <f>IF('②クロカンリレー（女子）'!N17="","",'②クロカンリレー（女子）'!N17)</f>
        <v/>
      </c>
      <c r="Q22" s="138"/>
      <c r="R22" s="139"/>
      <c r="S22" s="140"/>
      <c r="T22" s="221"/>
      <c r="U22" s="170">
        <v>7</v>
      </c>
      <c r="V22" s="149" t="str">
        <f>駅伝データ!J16</f>
        <v xml:space="preserve"> </v>
      </c>
      <c r="W22" s="150"/>
      <c r="X22" s="150"/>
      <c r="Y22" s="151"/>
      <c r="Z22" s="230" t="str">
        <f>IF('②クロカンリレー（女子）'!G31="","",'②クロカンリレー（女子）'!G31)</f>
        <v/>
      </c>
      <c r="AA22" s="139"/>
      <c r="AB22" s="139"/>
      <c r="AC22" s="140"/>
    </row>
    <row r="23" spans="1:29" ht="34.5" customHeight="1" x14ac:dyDescent="0.2">
      <c r="A23" s="170"/>
      <c r="B23" s="144" t="str">
        <f>プログラム女子!B11</f>
        <v>　　　</v>
      </c>
      <c r="C23" s="145"/>
      <c r="D23" s="145"/>
      <c r="E23" s="146"/>
      <c r="F23" s="166"/>
      <c r="G23" s="141"/>
      <c r="H23" s="142"/>
      <c r="I23" s="143"/>
      <c r="J23" s="190"/>
      <c r="K23" s="170"/>
      <c r="L23" s="201" t="str">
        <f>プログラム女子!E11</f>
        <v>　　　</v>
      </c>
      <c r="M23" s="202"/>
      <c r="N23" s="202"/>
      <c r="O23" s="203"/>
      <c r="P23" s="166"/>
      <c r="Q23" s="141"/>
      <c r="R23" s="142"/>
      <c r="S23" s="143"/>
      <c r="T23" s="190"/>
      <c r="U23" s="170"/>
      <c r="V23" s="201" t="str">
        <f>プログラム女子!B24</f>
        <v>　　　</v>
      </c>
      <c r="W23" s="202"/>
      <c r="X23" s="202"/>
      <c r="Y23" s="203"/>
      <c r="Z23" s="230"/>
      <c r="AA23" s="142"/>
      <c r="AB23" s="142"/>
      <c r="AC23" s="143"/>
    </row>
    <row r="24" spans="1:29" ht="15" customHeight="1" x14ac:dyDescent="0.2">
      <c r="A24" s="148">
        <v>8</v>
      </c>
      <c r="B24" s="193" t="str">
        <f>駅伝データ!K12</f>
        <v xml:space="preserve"> </v>
      </c>
      <c r="C24" s="194"/>
      <c r="D24" s="194"/>
      <c r="E24" s="195"/>
      <c r="F24" s="153" t="str">
        <f>IF('②クロカンリレー（女子）'!G18="","",'②クロカンリレー（女子）'!G18)</f>
        <v/>
      </c>
      <c r="G24" s="177"/>
      <c r="H24" s="178"/>
      <c r="I24" s="179"/>
      <c r="J24" s="221"/>
      <c r="K24" s="148">
        <v>8</v>
      </c>
      <c r="L24" s="193" t="str">
        <f>駅伝データ!K14</f>
        <v xml:space="preserve"> </v>
      </c>
      <c r="M24" s="194"/>
      <c r="N24" s="194"/>
      <c r="O24" s="229"/>
      <c r="P24" s="153" t="str">
        <f>IF('②クロカンリレー（女子）'!N18="","",'②クロカンリレー（女子）'!N18)</f>
        <v/>
      </c>
      <c r="Q24" s="177"/>
      <c r="R24" s="178"/>
      <c r="S24" s="179"/>
      <c r="T24" s="221"/>
      <c r="U24" s="148">
        <v>8</v>
      </c>
      <c r="V24" s="193" t="str">
        <f>駅伝データ!K16</f>
        <v xml:space="preserve"> </v>
      </c>
      <c r="W24" s="194"/>
      <c r="X24" s="194"/>
      <c r="Y24" s="195"/>
      <c r="Z24" s="223" t="str">
        <f>IF('②クロカンリレー（女子）'!G32="","",'②クロカンリレー（女子）'!G32)</f>
        <v/>
      </c>
      <c r="AA24" s="178"/>
      <c r="AB24" s="178"/>
      <c r="AC24" s="179"/>
    </row>
    <row r="25" spans="1:29" ht="34.5" customHeight="1" thickBot="1" x14ac:dyDescent="0.25">
      <c r="A25" s="222"/>
      <c r="B25" s="196" t="str">
        <f>プログラム女子!B12</f>
        <v>　　　</v>
      </c>
      <c r="C25" s="197"/>
      <c r="D25" s="197"/>
      <c r="E25" s="198"/>
      <c r="F25" s="228"/>
      <c r="G25" s="180"/>
      <c r="H25" s="181"/>
      <c r="I25" s="182"/>
      <c r="J25" s="190"/>
      <c r="K25" s="222"/>
      <c r="L25" s="225" t="str">
        <f>プログラム女子!E12</f>
        <v>　　　</v>
      </c>
      <c r="M25" s="226"/>
      <c r="N25" s="226"/>
      <c r="O25" s="227"/>
      <c r="P25" s="228"/>
      <c r="Q25" s="180"/>
      <c r="R25" s="181"/>
      <c r="S25" s="182"/>
      <c r="T25" s="190"/>
      <c r="U25" s="222"/>
      <c r="V25" s="225" t="str">
        <f>プログラム女子!B25</f>
        <v>　　　</v>
      </c>
      <c r="W25" s="226"/>
      <c r="X25" s="226"/>
      <c r="Y25" s="227"/>
      <c r="Z25" s="224"/>
      <c r="AA25" s="181"/>
      <c r="AB25" s="181"/>
      <c r="AC25" s="182"/>
    </row>
    <row r="26" spans="1:29" ht="67.5" customHeight="1" x14ac:dyDescent="0.2">
      <c r="B26" s="189"/>
      <c r="C26" s="190"/>
      <c r="D26" s="190"/>
      <c r="E26" s="190"/>
      <c r="G26" s="189"/>
      <c r="H26" s="190"/>
      <c r="I26" s="190"/>
      <c r="L26" s="189"/>
      <c r="M26" s="190"/>
      <c r="N26" s="190"/>
      <c r="O26" s="190"/>
      <c r="Q26" s="189"/>
      <c r="R26" s="190"/>
      <c r="S26" s="190"/>
      <c r="V26" s="189"/>
      <c r="W26" s="190"/>
      <c r="X26" s="190"/>
      <c r="Y26" s="190"/>
      <c r="AA26" s="189"/>
      <c r="AB26" s="190"/>
      <c r="AC26" s="190"/>
    </row>
    <row r="27" spans="1:29" ht="39.9" customHeight="1" x14ac:dyDescent="0.2">
      <c r="A27" s="191"/>
      <c r="B27" s="191"/>
      <c r="C27" s="191"/>
      <c r="D27" s="191"/>
      <c r="E27" s="191"/>
      <c r="F27" s="192"/>
      <c r="G27" s="192"/>
      <c r="H27" s="192"/>
      <c r="I27" s="192"/>
      <c r="J27"/>
      <c r="K27" s="191"/>
      <c r="L27" s="191"/>
      <c r="M27" s="191"/>
      <c r="N27" s="191"/>
      <c r="O27" s="191"/>
      <c r="P27" s="192"/>
      <c r="Q27" s="192"/>
      <c r="R27" s="192"/>
      <c r="S27" s="192"/>
      <c r="T27"/>
      <c r="U27" s="191" t="s">
        <v>118</v>
      </c>
      <c r="V27" s="191"/>
      <c r="W27" s="191"/>
      <c r="X27" s="191"/>
      <c r="Y27" s="191"/>
      <c r="Z27" s="192"/>
      <c r="AA27" s="192"/>
      <c r="AB27" s="192"/>
      <c r="AC27" s="192"/>
    </row>
  </sheetData>
  <sheetProtection algorithmName="SHA-512" hashValue="xq9I1r4ZYAaVlQ8ubOwCPY1uBvYfBox63v6ICgkTUAYXJig0voHiPvhihVAcSEbCvV5Kfjgh1XPh7kNL1jgWzg==" saltValue="6W5NE7yc5ICR7YE+h/9CEQ==" spinCount="100000" sheet="1" objects="1"/>
  <mergeCells count="183">
    <mergeCell ref="A1:AC1"/>
    <mergeCell ref="B3:F3"/>
    <mergeCell ref="L3:P3"/>
    <mergeCell ref="V3:Z3"/>
    <mergeCell ref="B8:E8"/>
    <mergeCell ref="L8:O8"/>
    <mergeCell ref="V8:Y8"/>
    <mergeCell ref="G4:G5"/>
    <mergeCell ref="H4:H5"/>
    <mergeCell ref="I4:I5"/>
    <mergeCell ref="A4:A5"/>
    <mergeCell ref="A8:A9"/>
    <mergeCell ref="J4:J5"/>
    <mergeCell ref="K4:K5"/>
    <mergeCell ref="AA8:AC9"/>
    <mergeCell ref="AA4:AA5"/>
    <mergeCell ref="AB4:AB5"/>
    <mergeCell ref="AC4:AC5"/>
    <mergeCell ref="B4:F5"/>
    <mergeCell ref="L4:P5"/>
    <mergeCell ref="Q4:Q5"/>
    <mergeCell ref="R4:R5"/>
    <mergeCell ref="S4:S5"/>
    <mergeCell ref="L9:O9"/>
    <mergeCell ref="B10:E10"/>
    <mergeCell ref="L10:O10"/>
    <mergeCell ref="V10:Y10"/>
    <mergeCell ref="P8:P9"/>
    <mergeCell ref="B11:E11"/>
    <mergeCell ref="L11:O11"/>
    <mergeCell ref="V11:Y11"/>
    <mergeCell ref="J8:J9"/>
    <mergeCell ref="K8:K9"/>
    <mergeCell ref="G8:I9"/>
    <mergeCell ref="Q8:S9"/>
    <mergeCell ref="F8:F9"/>
    <mergeCell ref="F10:F11"/>
    <mergeCell ref="B9:E9"/>
    <mergeCell ref="T8:T9"/>
    <mergeCell ref="T10:T11"/>
    <mergeCell ref="U10:U11"/>
    <mergeCell ref="B26:E26"/>
    <mergeCell ref="G26:I26"/>
    <mergeCell ref="L26:O26"/>
    <mergeCell ref="Q26:S26"/>
    <mergeCell ref="V26:Y26"/>
    <mergeCell ref="J20:J21"/>
    <mergeCell ref="K20:K21"/>
    <mergeCell ref="AA26:AC26"/>
    <mergeCell ref="A27:I27"/>
    <mergeCell ref="K27:S27"/>
    <mergeCell ref="U27:AC27"/>
    <mergeCell ref="B20:E20"/>
    <mergeCell ref="L20:O20"/>
    <mergeCell ref="V20:Y20"/>
    <mergeCell ref="P20:P21"/>
    <mergeCell ref="L21:O21"/>
    <mergeCell ref="V21:Y21"/>
    <mergeCell ref="A20:A21"/>
    <mergeCell ref="A22:A23"/>
    <mergeCell ref="B22:E22"/>
    <mergeCell ref="F22:F23"/>
    <mergeCell ref="G22:I23"/>
    <mergeCell ref="J22:J23"/>
    <mergeCell ref="K22:K23"/>
    <mergeCell ref="F12:F13"/>
    <mergeCell ref="F14:F15"/>
    <mergeCell ref="F16:F17"/>
    <mergeCell ref="F18:F19"/>
    <mergeCell ref="F20:F21"/>
    <mergeCell ref="B21:E21"/>
    <mergeCell ref="B18:E18"/>
    <mergeCell ref="B19:E19"/>
    <mergeCell ref="B15:E15"/>
    <mergeCell ref="B16:E16"/>
    <mergeCell ref="B17:E17"/>
    <mergeCell ref="B12:E12"/>
    <mergeCell ref="B13:E13"/>
    <mergeCell ref="B14:E14"/>
    <mergeCell ref="V4:Z5"/>
    <mergeCell ref="T4:T5"/>
    <mergeCell ref="A10:A11"/>
    <mergeCell ref="A12:A13"/>
    <mergeCell ref="A14:A15"/>
    <mergeCell ref="A16:A17"/>
    <mergeCell ref="A18:A19"/>
    <mergeCell ref="J18:J19"/>
    <mergeCell ref="K18:K19"/>
    <mergeCell ref="P18:P19"/>
    <mergeCell ref="G18:I19"/>
    <mergeCell ref="L18:O18"/>
    <mergeCell ref="V18:Y18"/>
    <mergeCell ref="P16:P17"/>
    <mergeCell ref="T16:T17"/>
    <mergeCell ref="T18:T19"/>
    <mergeCell ref="G16:I17"/>
    <mergeCell ref="L19:O19"/>
    <mergeCell ref="V19:Y19"/>
    <mergeCell ref="J16:J17"/>
    <mergeCell ref="K16:K17"/>
    <mergeCell ref="L15:O15"/>
    <mergeCell ref="U4:U5"/>
    <mergeCell ref="U8:U9"/>
    <mergeCell ref="U14:U15"/>
    <mergeCell ref="U16:U17"/>
    <mergeCell ref="U18:U19"/>
    <mergeCell ref="U20:U21"/>
    <mergeCell ref="Z8:Z9"/>
    <mergeCell ref="Z10:Z11"/>
    <mergeCell ref="Z12:Z13"/>
    <mergeCell ref="Z14:Z15"/>
    <mergeCell ref="V15:Y15"/>
    <mergeCell ref="V16:Y16"/>
    <mergeCell ref="V17:Y17"/>
    <mergeCell ref="V12:Y12"/>
    <mergeCell ref="V13:Y13"/>
    <mergeCell ref="V14:Y14"/>
    <mergeCell ref="V9:Y9"/>
    <mergeCell ref="AA10:AC11"/>
    <mergeCell ref="Q10:S11"/>
    <mergeCell ref="G12:I13"/>
    <mergeCell ref="G14:I15"/>
    <mergeCell ref="AA12:AC13"/>
    <mergeCell ref="Q12:S13"/>
    <mergeCell ref="AA14:AC15"/>
    <mergeCell ref="Q14:S15"/>
    <mergeCell ref="G10:I11"/>
    <mergeCell ref="P14:P15"/>
    <mergeCell ref="T14:T15"/>
    <mergeCell ref="J14:J15"/>
    <mergeCell ref="K14:K15"/>
    <mergeCell ref="L12:O12"/>
    <mergeCell ref="P10:P11"/>
    <mergeCell ref="L13:O13"/>
    <mergeCell ref="L14:O14"/>
    <mergeCell ref="P12:P13"/>
    <mergeCell ref="T12:T13"/>
    <mergeCell ref="J10:J11"/>
    <mergeCell ref="J12:J13"/>
    <mergeCell ref="K10:K11"/>
    <mergeCell ref="K12:K13"/>
    <mergeCell ref="U12:U13"/>
    <mergeCell ref="AA16:AC17"/>
    <mergeCell ref="Q16:S17"/>
    <mergeCell ref="AA18:AC19"/>
    <mergeCell ref="Q18:S19"/>
    <mergeCell ref="G20:I21"/>
    <mergeCell ref="AA20:AC21"/>
    <mergeCell ref="Q20:S21"/>
    <mergeCell ref="Z20:Z21"/>
    <mergeCell ref="Z16:Z17"/>
    <mergeCell ref="Z18:Z19"/>
    <mergeCell ref="T20:T21"/>
    <mergeCell ref="L16:O16"/>
    <mergeCell ref="L17:O17"/>
    <mergeCell ref="L22:O22"/>
    <mergeCell ref="P22:P23"/>
    <mergeCell ref="Q22:S23"/>
    <mergeCell ref="T22:T23"/>
    <mergeCell ref="U22:U23"/>
    <mergeCell ref="V22:Y22"/>
    <mergeCell ref="Z22:Z23"/>
    <mergeCell ref="AA22:AC23"/>
    <mergeCell ref="B23:E23"/>
    <mergeCell ref="L23:O23"/>
    <mergeCell ref="V23:Y23"/>
    <mergeCell ref="T24:T25"/>
    <mergeCell ref="U24:U25"/>
    <mergeCell ref="V24:Y24"/>
    <mergeCell ref="Z24:Z25"/>
    <mergeCell ref="AA24:AC25"/>
    <mergeCell ref="B25:E25"/>
    <mergeCell ref="L25:O25"/>
    <mergeCell ref="V25:Y25"/>
    <mergeCell ref="A24:A25"/>
    <mergeCell ref="B24:E24"/>
    <mergeCell ref="F24:F25"/>
    <mergeCell ref="G24:I25"/>
    <mergeCell ref="J24:J25"/>
    <mergeCell ref="K24:K25"/>
    <mergeCell ref="L24:O24"/>
    <mergeCell ref="P24:P25"/>
    <mergeCell ref="Q24:S25"/>
  </mergeCells>
  <phoneticPr fontId="24"/>
  <conditionalFormatting sqref="AD4:AD5">
    <cfRule type="expression" dxfId="11" priority="2" stopIfTrue="1">
      <formula>AR4&lt;&gt;"校長"</formula>
    </cfRule>
  </conditionalFormatting>
  <conditionalFormatting sqref="AD6">
    <cfRule type="expression" priority="35" stopIfTrue="1">
      <formula>AR5&lt;&gt;"教職員外"</formula>
    </cfRule>
  </conditionalFormatting>
  <conditionalFormatting sqref="AE4:AE5">
    <cfRule type="expression" dxfId="10" priority="1" stopIfTrue="1">
      <formula>AR4&lt;&gt;"校長"</formula>
    </cfRule>
  </conditionalFormatting>
  <conditionalFormatting sqref="AE6">
    <cfRule type="expression" priority="36" stopIfTrue="1">
      <formula>AR5&lt;&gt;"教職員外"</formula>
    </cfRule>
  </conditionalFormatting>
  <conditionalFormatting sqref="AF4:AF5">
    <cfRule type="expression" dxfId="9" priority="5" stopIfTrue="1">
      <formula>AR4&lt;&gt;"校長"</formula>
    </cfRule>
  </conditionalFormatting>
  <conditionalFormatting sqref="AF6">
    <cfRule type="expression" priority="34" stopIfTrue="1">
      <formula>AR5&lt;&gt;"教職員外"</formula>
    </cfRule>
  </conditionalFormatting>
  <conditionalFormatting sqref="AG4:AG5">
    <cfRule type="expression" dxfId="8" priority="7" stopIfTrue="1">
      <formula>AR4&lt;&gt;"校長"</formula>
    </cfRule>
  </conditionalFormatting>
  <conditionalFormatting sqref="AG6">
    <cfRule type="expression" priority="33" stopIfTrue="1">
      <formula>AR5&lt;&gt;"教職員外"</formula>
    </cfRule>
  </conditionalFormatting>
  <conditionalFormatting sqref="AH4:AH5">
    <cfRule type="expression" dxfId="7" priority="9" stopIfTrue="1">
      <formula>AR4&lt;&gt;"校長"</formula>
    </cfRule>
  </conditionalFormatting>
  <conditionalFormatting sqref="AH6">
    <cfRule type="expression" priority="32" stopIfTrue="1">
      <formula>AR5&lt;&gt;"教職員外"</formula>
    </cfRule>
  </conditionalFormatting>
  <conditionalFormatting sqref="AI4:AI5">
    <cfRule type="expression" dxfId="6" priority="11" stopIfTrue="1">
      <formula>AR4&lt;&gt;"校長"</formula>
    </cfRule>
  </conditionalFormatting>
  <conditionalFormatting sqref="AI6">
    <cfRule type="expression" priority="31" stopIfTrue="1">
      <formula>AR5&lt;&gt;"教職員外"</formula>
    </cfRule>
  </conditionalFormatting>
  <conditionalFormatting sqref="AJ4:AJ5">
    <cfRule type="expression" dxfId="5" priority="13" stopIfTrue="1">
      <formula>AR4&lt;&gt;"校長"</formula>
    </cfRule>
  </conditionalFormatting>
  <conditionalFormatting sqref="AJ6">
    <cfRule type="expression" priority="30" stopIfTrue="1">
      <formula>AR5&lt;&gt;"教職員外"</formula>
    </cfRule>
  </conditionalFormatting>
  <conditionalFormatting sqref="AK4:AK5">
    <cfRule type="expression" dxfId="4" priority="15" stopIfTrue="1">
      <formula>AR4&lt;&gt;"校長"</formula>
    </cfRule>
  </conditionalFormatting>
  <conditionalFormatting sqref="AK6">
    <cfRule type="expression" priority="29" stopIfTrue="1">
      <formula>AR5&lt;&gt;"教職員外"</formula>
    </cfRule>
  </conditionalFormatting>
  <conditionalFormatting sqref="AL4:AL5">
    <cfRule type="expression" dxfId="3" priority="17" stopIfTrue="1">
      <formula>AR4&lt;&gt;"校長"</formula>
    </cfRule>
  </conditionalFormatting>
  <conditionalFormatting sqref="AL6">
    <cfRule type="expression" priority="28" stopIfTrue="1">
      <formula>AR5&lt;&gt;"教職員外"</formula>
    </cfRule>
  </conditionalFormatting>
  <conditionalFormatting sqref="AM4:AM5">
    <cfRule type="expression" dxfId="2" priority="19" stopIfTrue="1">
      <formula>AR4&lt;&gt;"校長"</formula>
    </cfRule>
  </conditionalFormatting>
  <conditionalFormatting sqref="AM6">
    <cfRule type="expression" priority="27" stopIfTrue="1">
      <formula>AR5&lt;&gt;"教職員外"</formula>
    </cfRule>
  </conditionalFormatting>
  <conditionalFormatting sqref="AN4:AN5">
    <cfRule type="expression" dxfId="1" priority="21" stopIfTrue="1">
      <formula>AR4&lt;&gt;"校長"</formula>
    </cfRule>
  </conditionalFormatting>
  <conditionalFormatting sqref="AN6">
    <cfRule type="expression" priority="26" stopIfTrue="1">
      <formula>AR5&lt;&gt;"教職員外"</formula>
    </cfRule>
  </conditionalFormatting>
  <conditionalFormatting sqref="AO4:AO5">
    <cfRule type="expression" dxfId="0" priority="23" stopIfTrue="1">
      <formula>AR4&lt;&gt;"校長"</formula>
    </cfRule>
  </conditionalFormatting>
  <conditionalFormatting sqref="AO6">
    <cfRule type="expression" priority="25" stopIfTrue="1">
      <formula>AR5&lt;&gt;"教職員外"</formula>
    </cfRule>
  </conditionalFormatting>
  <dataValidations count="1">
    <dataValidation allowBlank="1" showInputMessage="1" showErrorMessage="1" sqref="B3 L3 V3 B7:C7 F7 L7:M7 P7 V7:W7 Z7 W15 W17 W19 V10:V25 L10:M25 C10:C11 W23 W10:W13 W21 B10:B25 W25" xr:uid="{BD1B306C-0852-421B-B2B3-92D31AD12E66}"/>
  </dataValidations>
  <printOptions horizontalCentered="1" verticalCentered="1"/>
  <pageMargins left="0.39" right="0.39" top="0.39" bottom="0.39" header="0.51" footer="0.51"/>
  <pageSetup paperSize="9" scale="54" orientation="landscape" verticalDpi="0" r:id="rId1"/>
  <headerFooter alignWithMargins="0"/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385D-7F5E-42EC-9320-092D6E13A7A0}">
  <sheetPr>
    <pageSetUpPr fitToPage="1"/>
  </sheetPr>
  <dimension ref="A1:F29"/>
  <sheetViews>
    <sheetView showGridLines="0" view="pageBreakPreview" zoomScaleNormal="100" workbookViewId="0">
      <selection activeCell="B16" sqref="B16:C16"/>
    </sheetView>
  </sheetViews>
  <sheetFormatPr defaultColWidth="9" defaultRowHeight="13.2" x14ac:dyDescent="0.2"/>
  <cols>
    <col min="1" max="1" width="8.6640625" style="66" customWidth="1"/>
    <col min="2" max="2" width="15.6640625" style="66" customWidth="1"/>
    <col min="3" max="3" width="8.109375" style="67" customWidth="1"/>
    <col min="4" max="4" width="8.6640625" style="66" customWidth="1"/>
    <col min="5" max="5" width="15.6640625" style="66" customWidth="1"/>
    <col min="6" max="6" width="8.109375" style="67" customWidth="1"/>
    <col min="7" max="7" width="9" style="67" bestFit="1"/>
    <col min="8" max="16384" width="9" style="67"/>
  </cols>
  <sheetData>
    <row r="1" spans="1:6" ht="22.5" customHeight="1" x14ac:dyDescent="0.2">
      <c r="A1" s="68" t="s">
        <v>15</v>
      </c>
      <c r="B1" s="75" t="e">
        <f>'④ｵｰﾀﾞｰ用紙（男子）'!#REF!</f>
        <v>#REF!</v>
      </c>
      <c r="C1" s="76"/>
      <c r="D1" s="68" t="s">
        <v>15</v>
      </c>
      <c r="E1" s="75" t="e">
        <f>'④ｵｰﾀﾞｰ用紙（男子）'!#REF!</f>
        <v>#REF!</v>
      </c>
      <c r="F1" s="76"/>
    </row>
    <row r="2" spans="1:6" ht="22.5" customHeight="1" x14ac:dyDescent="0.2">
      <c r="A2" s="68" t="s">
        <v>16</v>
      </c>
      <c r="B2" s="75" t="str">
        <f>'④ｵｰﾀﾞｰ用紙（男子）'!B3</f>
        <v/>
      </c>
      <c r="C2" s="76"/>
      <c r="D2" s="68" t="s">
        <v>16</v>
      </c>
      <c r="E2" s="75" t="str">
        <f>'④ｵｰﾀﾞｰ用紙（男子）'!L3</f>
        <v/>
      </c>
      <c r="F2" s="76"/>
    </row>
    <row r="3" spans="1:6" ht="22.5" customHeight="1" x14ac:dyDescent="0.2">
      <c r="A3" s="68" t="s">
        <v>17</v>
      </c>
      <c r="B3" s="75" t="str">
        <f>'④ｵｰﾀﾞｰ用紙（男子）'!B4</f>
        <v xml:space="preserve"> </v>
      </c>
      <c r="C3" s="76"/>
      <c r="D3" s="68" t="s">
        <v>17</v>
      </c>
      <c r="E3" s="75" t="str">
        <f>'④ｵｰﾀﾞｰ用紙（男子）'!L4</f>
        <v xml:space="preserve"> </v>
      </c>
      <c r="F3" s="76"/>
    </row>
    <row r="4" spans="1:6" ht="22.5" customHeight="1" x14ac:dyDescent="0.2">
      <c r="A4" s="69" t="s">
        <v>18</v>
      </c>
      <c r="B4" s="70" t="s">
        <v>3</v>
      </c>
      <c r="C4" s="68" t="s">
        <v>6</v>
      </c>
      <c r="D4" s="69" t="s">
        <v>18</v>
      </c>
      <c r="E4" s="70" t="s">
        <v>3</v>
      </c>
      <c r="F4" s="68" t="s">
        <v>6</v>
      </c>
    </row>
    <row r="5" spans="1:6" ht="22.5" customHeight="1" x14ac:dyDescent="0.2">
      <c r="A5" s="68">
        <v>1</v>
      </c>
      <c r="B5" s="70" t="str">
        <f>IF(LEN('②クロカンリレー（男子）'!C11)+LEN('②クロカンリレー（男子）'!D11)&gt;=5,'②クロカンリレー（男子）'!C11&amp;'②クロカンリレー（男子）'!D11,IF(LEN('②クロカンリレー（男子）'!C11)+LEN('②クロカンリレー（男子）'!D11)=4,'②クロカンリレー（男子）'!C11&amp;"　"&amp;'②クロカンリレー（男子）'!D11,IF(LEN('②クロカンリレー（男子）'!C11)+LEN('②クロカンリレー（男子）'!D11)=3,'②クロカンリレー（男子）'!C11&amp;"　　"&amp;'②クロカンリレー（男子）'!D11,'②クロカンリレー（男子）'!C11&amp;"　　　"&amp;'②クロカンリレー（男子）'!D11)))</f>
        <v>　　　</v>
      </c>
      <c r="C5" s="70" t="str">
        <f>IF('②クロカンリレー（男子）'!G11="","",'②クロカンリレー（男子）'!G11)</f>
        <v/>
      </c>
      <c r="D5" s="68">
        <v>1</v>
      </c>
      <c r="E5" s="70" t="str">
        <f>IF(LEN('②クロカンリレー（男子）'!J11)+LEN('②クロカンリレー（男子）'!K11)&gt;=5,'②クロカンリレー（男子）'!J11&amp;'②クロカンリレー（男子）'!K11,IF(LEN('②クロカンリレー（男子）'!J11)+LEN('②クロカンリレー（男子）'!K11)=4,'②クロカンリレー（男子）'!J11&amp;"　"&amp;'②クロカンリレー（男子）'!K11,IF(LEN('②クロカンリレー（男子）'!J11)+LEN('②クロカンリレー（男子）'!K11)=3,'②クロカンリレー（男子）'!J11&amp;"　　"&amp;'②クロカンリレー（男子）'!K11,'②クロカンリレー（男子）'!J11&amp;"　　　"&amp;'②クロカンリレー（男子）'!K11)))</f>
        <v>　　　</v>
      </c>
      <c r="F5" s="70" t="str">
        <f>IF('②クロカンリレー（男子）'!N11="","",'②クロカンリレー（男子）'!N11)</f>
        <v/>
      </c>
    </row>
    <row r="6" spans="1:6" ht="22.5" customHeight="1" x14ac:dyDescent="0.2">
      <c r="A6" s="68">
        <v>2</v>
      </c>
      <c r="B6" s="70" t="str">
        <f>IF(LEN('②クロカンリレー（男子）'!C12)+LEN('②クロカンリレー（男子）'!D12)&gt;=5,'②クロカンリレー（男子）'!C12&amp;'②クロカンリレー（男子）'!D12,IF(LEN('②クロカンリレー（男子）'!C12)+LEN('②クロカンリレー（男子）'!D12)=4,'②クロカンリレー（男子）'!C12&amp;"　"&amp;'②クロカンリレー（男子）'!D12,IF(LEN('②クロカンリレー（男子）'!C12)+LEN('②クロカンリレー（男子）'!D12)=3,'②クロカンリレー（男子）'!C12&amp;"　　"&amp;'②クロカンリレー（男子）'!D12,'②クロカンリレー（男子）'!C12&amp;"　　　"&amp;'②クロカンリレー（男子）'!D12)))</f>
        <v>　　　</v>
      </c>
      <c r="C6" s="70" t="str">
        <f>IF('②クロカンリレー（男子）'!G12="","",'②クロカンリレー（男子）'!G12)</f>
        <v/>
      </c>
      <c r="D6" s="68">
        <v>2</v>
      </c>
      <c r="E6" s="70" t="str">
        <f>IF(LEN('②クロカンリレー（男子）'!J12)+LEN('②クロカンリレー（男子）'!K12)&gt;=5,'②クロカンリレー（男子）'!J12&amp;'②クロカンリレー（男子）'!K12,IF(LEN('②クロカンリレー（男子）'!J12)+LEN('②クロカンリレー（男子）'!K12)=4,'②クロカンリレー（男子）'!J12&amp;"　"&amp;'②クロカンリレー（男子）'!K12,IF(LEN('②クロカンリレー（男子）'!J12)+LEN('②クロカンリレー（男子）'!K12)=3,'②クロカンリレー（男子）'!J12&amp;"　　"&amp;'②クロカンリレー（男子）'!K12,'②クロカンリレー（男子）'!J12&amp;"　　　"&amp;'②クロカンリレー（男子）'!K12)))</f>
        <v>　　　</v>
      </c>
      <c r="F6" s="70" t="str">
        <f>IF('②クロカンリレー（男子）'!N12="","",'②クロカンリレー（男子）'!N12)</f>
        <v/>
      </c>
    </row>
    <row r="7" spans="1:6" ht="22.5" customHeight="1" x14ac:dyDescent="0.2">
      <c r="A7" s="68">
        <v>3</v>
      </c>
      <c r="B7" s="70" t="str">
        <f>IF(LEN('②クロカンリレー（男子）'!C13)+LEN('②クロカンリレー（男子）'!D13)&gt;=5,'②クロカンリレー（男子）'!C13&amp;'②クロカンリレー（男子）'!D13,IF(LEN('②クロカンリレー（男子）'!C13)+LEN('②クロカンリレー（男子）'!D13)=4,'②クロカンリレー（男子）'!C13&amp;"　"&amp;'②クロカンリレー（男子）'!D13,IF(LEN('②クロカンリレー（男子）'!C13)+LEN('②クロカンリレー（男子）'!D13)=3,'②クロカンリレー（男子）'!C13&amp;"　　"&amp;'②クロカンリレー（男子）'!D13,'②クロカンリレー（男子）'!C13&amp;"　　　"&amp;'②クロカンリレー（男子）'!D13)))</f>
        <v>　　　</v>
      </c>
      <c r="C7" s="70" t="str">
        <f>IF('②クロカンリレー（男子）'!G13="","",'②クロカンリレー（男子）'!G13)</f>
        <v/>
      </c>
      <c r="D7" s="68">
        <v>3</v>
      </c>
      <c r="E7" s="70" t="str">
        <f>IF(LEN('②クロカンリレー（男子）'!J13)+LEN('②クロカンリレー（男子）'!K13)&gt;=5,'②クロカンリレー（男子）'!J13&amp;'②クロカンリレー（男子）'!K13,IF(LEN('②クロカンリレー（男子）'!J13)+LEN('②クロカンリレー（男子）'!K13)=4,'②クロカンリレー（男子）'!J13&amp;"　"&amp;'②クロカンリレー（男子）'!K13,IF(LEN('②クロカンリレー（男子）'!J13)+LEN('②クロカンリレー（男子）'!K13)=3,'②クロカンリレー（男子）'!J13&amp;"　　"&amp;'②クロカンリレー（男子）'!K13,'②クロカンリレー（男子）'!J13&amp;"　　　"&amp;'②クロカンリレー（男子）'!K13)))</f>
        <v>　　　</v>
      </c>
      <c r="F7" s="70" t="str">
        <f>IF('②クロカンリレー（男子）'!N13="","",'②クロカンリレー（男子）'!N13)</f>
        <v/>
      </c>
    </row>
    <row r="8" spans="1:6" ht="22.5" customHeight="1" x14ac:dyDescent="0.2">
      <c r="A8" s="68">
        <v>4</v>
      </c>
      <c r="B8" s="70" t="str">
        <f>IF(LEN('②クロカンリレー（男子）'!C14)+LEN('②クロカンリレー（男子）'!D14)&gt;=5,'②クロカンリレー（男子）'!C14&amp;'②クロカンリレー（男子）'!D14,IF(LEN('②クロカンリレー（男子）'!C14)+LEN('②クロカンリレー（男子）'!D14)=4,'②クロカンリレー（男子）'!C14&amp;"　"&amp;'②クロカンリレー（男子）'!D14,IF(LEN('②クロカンリレー（男子）'!C14)+LEN('②クロカンリレー（男子）'!D14)=3,'②クロカンリレー（男子）'!C14&amp;"　　"&amp;'②クロカンリレー（男子）'!D14,'②クロカンリレー（男子）'!C14&amp;"　　　"&amp;'②クロカンリレー（男子）'!D14)))</f>
        <v>　　　</v>
      </c>
      <c r="C8" s="70" t="str">
        <f>IF('②クロカンリレー（男子）'!G14="","",'②クロカンリレー（男子）'!G14)</f>
        <v/>
      </c>
      <c r="D8" s="68">
        <v>4</v>
      </c>
      <c r="E8" s="70" t="str">
        <f>IF(LEN('②クロカンリレー（男子）'!J14)+LEN('②クロカンリレー（男子）'!K14)&gt;=5,'②クロカンリレー（男子）'!J14&amp;'②クロカンリレー（男子）'!K14,IF(LEN('②クロカンリレー（男子）'!J14)+LEN('②クロカンリレー（男子）'!K14)=4,'②クロカンリレー（男子）'!J14&amp;"　"&amp;'②クロカンリレー（男子）'!K14,IF(LEN('②クロカンリレー（男子）'!J14)+LEN('②クロカンリレー（男子）'!K14)=3,'②クロカンリレー（男子）'!J14&amp;"　　"&amp;'②クロカンリレー（男子）'!K14,'②クロカンリレー（男子）'!J14&amp;"　　　"&amp;'②クロカンリレー（男子）'!K14)))</f>
        <v>　　　</v>
      </c>
      <c r="F8" s="70" t="str">
        <f>IF('②クロカンリレー（男子）'!N14="","",'②クロカンリレー（男子）'!N14)</f>
        <v/>
      </c>
    </row>
    <row r="9" spans="1:6" ht="22.5" customHeight="1" x14ac:dyDescent="0.2">
      <c r="A9" s="68">
        <v>5</v>
      </c>
      <c r="B9" s="70" t="str">
        <f>IF(LEN('②クロカンリレー（男子）'!C15)+LEN('②クロカンリレー（男子）'!D15)&gt;=5,'②クロカンリレー（男子）'!C15&amp;'②クロカンリレー（男子）'!D15,IF(LEN('②クロカンリレー（男子）'!C15)+LEN('②クロカンリレー（男子）'!D15)=4,'②クロカンリレー（男子）'!C15&amp;"　"&amp;'②クロカンリレー（男子）'!D15,IF(LEN('②クロカンリレー（男子）'!C15)+LEN('②クロカンリレー（男子）'!D15)=3,'②クロカンリレー（男子）'!C15&amp;"　　"&amp;'②クロカンリレー（男子）'!D15,'②クロカンリレー（男子）'!C15&amp;"　　　"&amp;'②クロカンリレー（男子）'!D15)))</f>
        <v>　　　</v>
      </c>
      <c r="C9" s="70" t="str">
        <f>IF('②クロカンリレー（男子）'!G15="","",'②クロカンリレー（男子）'!G15)</f>
        <v/>
      </c>
      <c r="D9" s="68">
        <v>5</v>
      </c>
      <c r="E9" s="70" t="str">
        <f>IF(LEN('②クロカンリレー（男子）'!J15)+LEN('②クロカンリレー（男子）'!K15)&gt;=5,'②クロカンリレー（男子）'!J15&amp;'②クロカンリレー（男子）'!K15,IF(LEN('②クロカンリレー（男子）'!J15)+LEN('②クロカンリレー（男子）'!K15)=4,'②クロカンリレー（男子）'!J15&amp;"　"&amp;'②クロカンリレー（男子）'!K15,IF(LEN('②クロカンリレー（男子）'!J15)+LEN('②クロカンリレー（男子）'!K15)=3,'②クロカンリレー（男子）'!J15&amp;"　　"&amp;'②クロカンリレー（男子）'!K15,'②クロカンリレー（男子）'!J15&amp;"　　　"&amp;'②クロカンリレー（男子）'!K15)))</f>
        <v>　　　</v>
      </c>
      <c r="F9" s="70" t="str">
        <f>IF('②クロカンリレー（男子）'!N15="","",'②クロカンリレー（男子）'!N15)</f>
        <v/>
      </c>
    </row>
    <row r="10" spans="1:6" ht="22.5" customHeight="1" x14ac:dyDescent="0.2">
      <c r="A10" s="68">
        <v>6</v>
      </c>
      <c r="B10" s="70" t="str">
        <f>IF(LEN('②クロカンリレー（男子）'!C16)+LEN('②クロカンリレー（男子）'!D16)&gt;=5,'②クロカンリレー（男子）'!C16&amp;'②クロカンリレー（男子）'!D16,IF(LEN('②クロカンリレー（男子）'!C16)+LEN('②クロカンリレー（男子）'!D16)=4,'②クロカンリレー（男子）'!C16&amp;"　"&amp;'②クロカンリレー（男子）'!D16,IF(LEN('②クロカンリレー（男子）'!C16)+LEN('②クロカンリレー（男子）'!D16)=3,'②クロカンリレー（男子）'!C16&amp;"　　"&amp;'②クロカンリレー（男子）'!D16,'②クロカンリレー（男子）'!C16&amp;"　　　"&amp;'②クロカンリレー（男子）'!D16)))</f>
        <v>　　　</v>
      </c>
      <c r="C10" s="70" t="str">
        <f>IF('②クロカンリレー（男子）'!G16="","",'②クロカンリレー（男子）'!G16)</f>
        <v/>
      </c>
      <c r="D10" s="68">
        <v>6</v>
      </c>
      <c r="E10" s="70" t="str">
        <f>IF(LEN('②クロカンリレー（男子）'!J16)+LEN('②クロカンリレー（男子）'!K16)&gt;=5,'②クロカンリレー（男子）'!J16&amp;'②クロカンリレー（男子）'!K16,IF(LEN('②クロカンリレー（男子）'!J16)+LEN('②クロカンリレー（男子）'!K16)=4,'②クロカンリレー（男子）'!J16&amp;"　"&amp;'②クロカンリレー（男子）'!K16,IF(LEN('②クロカンリレー（男子）'!J16)+LEN('②クロカンリレー（男子）'!K16)=3,'②クロカンリレー（男子）'!J16&amp;"　　"&amp;'②クロカンリレー（男子）'!K16,'②クロカンリレー（男子）'!J16&amp;"　　　"&amp;'②クロカンリレー（男子）'!K16)))</f>
        <v>　　　</v>
      </c>
      <c r="F10" s="70" t="str">
        <f>IF('②クロカンリレー（男子）'!N16="","",'②クロカンリレー（男子）'!N16)</f>
        <v/>
      </c>
    </row>
    <row r="11" spans="1:6" ht="22.5" customHeight="1" x14ac:dyDescent="0.2">
      <c r="A11" s="68">
        <v>7</v>
      </c>
      <c r="B11" s="70" t="str">
        <f>IF(LEN('②クロカンリレー（男子）'!C17)+LEN('②クロカンリレー（男子）'!D17)&gt;=5,'②クロカンリレー（男子）'!C17&amp;'②クロカンリレー（男子）'!D17,IF(LEN('②クロカンリレー（男子）'!C17)+LEN('②クロカンリレー（男子）'!D17)=4,'②クロカンリレー（男子）'!C17&amp;"　"&amp;'②クロカンリレー（男子）'!D17,IF(LEN('②クロカンリレー（男子）'!C17)+LEN('②クロカンリレー（男子）'!D17)=3,'②クロカンリレー（男子）'!C17&amp;"　　"&amp;'②クロカンリレー（男子）'!D17,'②クロカンリレー（男子）'!C17&amp;"　　　"&amp;'②クロカンリレー（男子）'!D17)))</f>
        <v>　　　</v>
      </c>
      <c r="C11" s="70" t="str">
        <f>IF('②クロカンリレー（男子）'!G17="","",'②クロカンリレー（男子）'!G17)</f>
        <v/>
      </c>
      <c r="D11" s="68">
        <v>7</v>
      </c>
      <c r="E11" s="70" t="str">
        <f>IF(LEN('②クロカンリレー（男子）'!J17)+LEN('②クロカンリレー（男子）'!K17)&gt;=5,'②クロカンリレー（男子）'!J17&amp;'②クロカンリレー（男子）'!K17,IF(LEN('②クロカンリレー（男子）'!J17)+LEN('②クロカンリレー（男子）'!K17)=4,'②クロカンリレー（男子）'!J17&amp;"　"&amp;'②クロカンリレー（男子）'!K17,IF(LEN('②クロカンリレー（男子）'!J17)+LEN('②クロカンリレー（男子）'!K17)=3,'②クロカンリレー（男子）'!J17&amp;"　　"&amp;'②クロカンリレー（男子）'!K17,'②クロカンリレー（男子）'!J17&amp;"　　　"&amp;'②クロカンリレー（男子）'!K17)))</f>
        <v>　　　</v>
      </c>
      <c r="F11" s="70" t="str">
        <f>IF('②クロカンリレー（男子）'!N17="","",'②クロカンリレー（男子）'!N17)</f>
        <v/>
      </c>
    </row>
    <row r="12" spans="1:6" ht="22.5" customHeight="1" x14ac:dyDescent="0.2">
      <c r="A12" s="68">
        <v>8</v>
      </c>
      <c r="B12" s="70" t="str">
        <f>IF(LEN('②クロカンリレー（男子）'!C18)+LEN('②クロカンリレー（男子）'!D18)&gt;=5,'②クロカンリレー（男子）'!C18&amp;'②クロカンリレー（男子）'!D18,IF(LEN('②クロカンリレー（男子）'!C18)+LEN('②クロカンリレー（男子）'!D18)=4,'②クロカンリレー（男子）'!C18&amp;"　"&amp;'②クロカンリレー（男子）'!D18,IF(LEN('②クロカンリレー（男子）'!C18)+LEN('②クロカンリレー（男子）'!D18)=3,'②クロカンリレー（男子）'!C18&amp;"　　"&amp;'②クロカンリレー（男子）'!D18,'②クロカンリレー（男子）'!C18&amp;"　　　"&amp;'②クロカンリレー（男子）'!D18)))</f>
        <v>　　　</v>
      </c>
      <c r="C12" s="70" t="str">
        <f>IF('②クロカンリレー（男子）'!G18="","",'②クロカンリレー（男子）'!G18)</f>
        <v/>
      </c>
      <c r="D12" s="68">
        <v>8</v>
      </c>
      <c r="E12" s="70" t="str">
        <f>IF(LEN('②クロカンリレー（男子）'!J18)+LEN('②クロカンリレー（男子）'!K18)&gt;=5,'②クロカンリレー（男子）'!J18&amp;'②クロカンリレー（男子）'!K18,IF(LEN('②クロカンリレー（男子）'!J18)+LEN('②クロカンリレー（男子）'!K18)=4,'②クロカンリレー（男子）'!J18&amp;"　"&amp;'②クロカンリレー（男子）'!K18,IF(LEN('②クロカンリレー（男子）'!J18)+LEN('②クロカンリレー（男子）'!K18)=3,'②クロカンリレー（男子）'!J18&amp;"　　"&amp;'②クロカンリレー（男子）'!K18,'②クロカンリレー（男子）'!J18&amp;"　　　"&amp;'②クロカンリレー（男子）'!K18)))</f>
        <v>　　　</v>
      </c>
      <c r="F12" s="70" t="str">
        <f>IF('②クロカンリレー（男子）'!N18="","",'②クロカンリレー（男子）'!N18)</f>
        <v/>
      </c>
    </row>
    <row r="13" spans="1:6" ht="22.5" customHeight="1" x14ac:dyDescent="0.2">
      <c r="A13" s="68">
        <v>9</v>
      </c>
      <c r="B13" s="70" t="str">
        <f>IF(LEN('②クロカンリレー（男子）'!C19)+LEN('②クロカンリレー（男子）'!D19)&gt;=5,'②クロカンリレー（男子）'!C19&amp;'②クロカンリレー（男子）'!D19,IF(LEN('②クロカンリレー（男子）'!C19)+LEN('②クロカンリレー（男子）'!D19)=4,'②クロカンリレー（男子）'!C19&amp;"　"&amp;'②クロカンリレー（男子）'!D19,IF(LEN('②クロカンリレー（男子）'!C19)+LEN('②クロカンリレー（男子）'!D19)=3,'②クロカンリレー（男子）'!C19&amp;"　　"&amp;'②クロカンリレー（男子）'!D19,'②クロカンリレー（男子）'!C19&amp;"　　　"&amp;'②クロカンリレー（男子）'!D19)))</f>
        <v>　　　</v>
      </c>
      <c r="C13" s="70" t="str">
        <f>IF('②クロカンリレー（男子）'!G19="","",'②クロカンリレー（男子）'!G19)</f>
        <v/>
      </c>
      <c r="D13" s="68">
        <v>9</v>
      </c>
      <c r="E13" s="70" t="str">
        <f>IF(LEN('②クロカンリレー（男子）'!J19)+LEN('②クロカンリレー（男子）'!K19)&gt;=5,'②クロカンリレー（男子）'!J19&amp;'②クロカンリレー（男子）'!K19,IF(LEN('②クロカンリレー（男子）'!J19)+LEN('②クロカンリレー（男子）'!K19)=4,'②クロカンリレー（男子）'!J19&amp;"　"&amp;'②クロカンリレー（男子）'!K19,IF(LEN('②クロカンリレー（男子）'!J19)+LEN('②クロカンリレー（男子）'!K19)=3,'②クロカンリレー（男子）'!J19&amp;"　　"&amp;'②クロカンリレー（男子）'!K19,'②クロカンリレー（男子）'!J19&amp;"　　　"&amp;'②クロカンリレー（男子）'!K19)))</f>
        <v>　　　</v>
      </c>
      <c r="F13" s="70" t="str">
        <f>IF('②クロカンリレー（男子）'!N19="","",'②クロカンリレー（男子）'!N19)</f>
        <v/>
      </c>
    </row>
    <row r="14" spans="1:6" ht="22.5" customHeight="1" x14ac:dyDescent="0.2">
      <c r="A14" s="68">
        <v>10</v>
      </c>
      <c r="B14" s="70" t="str">
        <f>IF(LEN('②クロカンリレー（男子）'!C20)+LEN('②クロカンリレー（男子）'!D20)&gt;=5,'②クロカンリレー（男子）'!C20&amp;'②クロカンリレー（男子）'!D20,IF(LEN('②クロカンリレー（男子）'!C20)+LEN('②クロカンリレー（男子）'!D20)=4,'②クロカンリレー（男子）'!C20&amp;"　"&amp;'②クロカンリレー（男子）'!D20,IF(LEN('②クロカンリレー（男子）'!C20)+LEN('②クロカンリレー（男子）'!D20)=3,'②クロカンリレー（男子）'!C20&amp;"　　"&amp;'②クロカンリレー（男子）'!D20,'②クロカンリレー（男子）'!C20&amp;"　　　"&amp;'②クロカンリレー（男子）'!D20)))</f>
        <v>　　　</v>
      </c>
      <c r="C14" s="70" t="str">
        <f>IF('②クロカンリレー（男子）'!G20="","",'②クロカンリレー（男子）'!G20)</f>
        <v/>
      </c>
      <c r="D14" s="68">
        <v>10</v>
      </c>
      <c r="E14" s="70" t="str">
        <f>IF(LEN('②クロカンリレー（男子）'!J20)+LEN('②クロカンリレー（男子）'!K20)&gt;=5,'②クロカンリレー（男子）'!J20&amp;'②クロカンリレー（男子）'!K20,IF(LEN('②クロカンリレー（男子）'!J20)+LEN('②クロカンリレー（男子）'!K20)=4,'②クロカンリレー（男子）'!J20&amp;"　"&amp;'②クロカンリレー（男子）'!K20,IF(LEN('②クロカンリレー（男子）'!J20)+LEN('②クロカンリレー（男子）'!K20)=3,'②クロカンリレー（男子）'!J20&amp;"　　"&amp;'②クロカンリレー（男子）'!K20,'②クロカンリレー（男子）'!J20&amp;"　　　"&amp;'②クロカンリレー（男子）'!K20)))</f>
        <v>　　　</v>
      </c>
      <c r="F14" s="70" t="str">
        <f>IF('②クロカンリレー（男子）'!N20="","",'②クロカンリレー（男子）'!N20)</f>
        <v/>
      </c>
    </row>
    <row r="15" spans="1:6" ht="22.5" customHeight="1" x14ac:dyDescent="0.2">
      <c r="A15" s="71"/>
      <c r="B15" s="71"/>
      <c r="C15" s="71"/>
      <c r="D15" s="71"/>
      <c r="E15" s="71"/>
      <c r="F15" s="71"/>
    </row>
    <row r="16" spans="1:6" ht="22.5" customHeight="1" x14ac:dyDescent="0.2">
      <c r="A16" s="68" t="s">
        <v>15</v>
      </c>
      <c r="B16" s="75" t="e">
        <f>'④ｵｰﾀﾞｰ用紙（男子）'!#REF!</f>
        <v>#REF!</v>
      </c>
      <c r="C16" s="76"/>
    </row>
    <row r="17" spans="1:3" ht="22.5" customHeight="1" x14ac:dyDescent="0.2">
      <c r="A17" s="68" t="s">
        <v>16</v>
      </c>
      <c r="B17" s="75" t="str">
        <f>'④ｵｰﾀﾞｰ用紙（男子）'!V3</f>
        <v/>
      </c>
      <c r="C17" s="76"/>
    </row>
    <row r="18" spans="1:3" ht="22.5" customHeight="1" x14ac:dyDescent="0.2">
      <c r="A18" s="68" t="s">
        <v>17</v>
      </c>
      <c r="B18" s="75" t="str">
        <f>'④ｵｰﾀﾞｰ用紙（男子）'!V4</f>
        <v xml:space="preserve"> </v>
      </c>
      <c r="C18" s="76"/>
    </row>
    <row r="19" spans="1:3" ht="22.5" customHeight="1" x14ac:dyDescent="0.2">
      <c r="A19" s="69" t="s">
        <v>18</v>
      </c>
      <c r="B19" s="70" t="s">
        <v>3</v>
      </c>
      <c r="C19" s="72" t="s">
        <v>6</v>
      </c>
    </row>
    <row r="20" spans="1:3" ht="22.5" customHeight="1" x14ac:dyDescent="0.2">
      <c r="A20" s="68">
        <v>1</v>
      </c>
      <c r="B20" s="70" t="str">
        <f>IF(LEN('②クロカンリレー（男子）'!C27)+LEN('②クロカンリレー（男子）'!D27)&gt;=5,'②クロカンリレー（男子）'!C27&amp;'②クロカンリレー（男子）'!D27,IF(LEN('②クロカンリレー（男子）'!C27)+LEN('②クロカンリレー（男子）'!D27)=4,'②クロカンリレー（男子）'!C27&amp;"　"&amp;'②クロカンリレー（男子）'!D27,IF(LEN('②クロカンリレー（男子）'!C27)+LEN('②クロカンリレー（男子）'!D27)=3,'②クロカンリレー（男子）'!C27&amp;"　　"&amp;'②クロカンリレー（男子）'!D27,'②クロカンリレー（男子）'!C27&amp;"　　　"&amp;'②クロカンリレー（男子）'!D27)))</f>
        <v>　　　</v>
      </c>
      <c r="C20" s="73" t="str">
        <f>IF('②クロカンリレー（男子）'!G27="","",'②クロカンリレー（男子）'!G27)</f>
        <v/>
      </c>
    </row>
    <row r="21" spans="1:3" ht="22.5" customHeight="1" x14ac:dyDescent="0.2">
      <c r="A21" s="68">
        <v>2</v>
      </c>
      <c r="B21" s="70" t="str">
        <f>IF(LEN('②クロカンリレー（男子）'!C28)+LEN('②クロカンリレー（男子）'!D28)&gt;=5,'②クロカンリレー（男子）'!C28&amp;'②クロカンリレー（男子）'!D28,IF(LEN('②クロカンリレー（男子）'!C28)+LEN('②クロカンリレー（男子）'!D28)=4,'②クロカンリレー（男子）'!C28&amp;"　"&amp;'②クロカンリレー（男子）'!D28,IF(LEN('②クロカンリレー（男子）'!C28)+LEN('②クロカンリレー（男子）'!D28)=3,'②クロカンリレー（男子）'!C28&amp;"　　"&amp;'②クロカンリレー（男子）'!D28,'②クロカンリレー（男子）'!C28&amp;"　　　"&amp;'②クロカンリレー（男子）'!D28)))</f>
        <v>　　　</v>
      </c>
      <c r="C21" s="73" t="str">
        <f>IF('②クロカンリレー（男子）'!G28="","",'②クロカンリレー（男子）'!G28)</f>
        <v/>
      </c>
    </row>
    <row r="22" spans="1:3" ht="22.5" customHeight="1" x14ac:dyDescent="0.2">
      <c r="A22" s="68">
        <v>3</v>
      </c>
      <c r="B22" s="70" t="str">
        <f>IF(LEN('②クロカンリレー（男子）'!C29)+LEN('②クロカンリレー（男子）'!D29)&gt;=5,'②クロカンリレー（男子）'!C29&amp;'②クロカンリレー（男子）'!D29,IF(LEN('②クロカンリレー（男子）'!C29)+LEN('②クロカンリレー（男子）'!D29)=4,'②クロカンリレー（男子）'!C29&amp;"　"&amp;'②クロカンリレー（男子）'!D29,IF(LEN('②クロカンリレー（男子）'!C29)+LEN('②クロカンリレー（男子）'!D29)=3,'②クロカンリレー（男子）'!C29&amp;"　　"&amp;'②クロカンリレー（男子）'!D29,'②クロカンリレー（男子）'!C29&amp;"　　　"&amp;'②クロカンリレー（男子）'!D29)))</f>
        <v>　　　</v>
      </c>
      <c r="C22" s="73" t="str">
        <f>IF('②クロカンリレー（男子）'!G29="","",'②クロカンリレー（男子）'!G29)</f>
        <v/>
      </c>
    </row>
    <row r="23" spans="1:3" ht="22.5" customHeight="1" x14ac:dyDescent="0.2">
      <c r="A23" s="68">
        <v>4</v>
      </c>
      <c r="B23" s="70" t="str">
        <f>IF(LEN('②クロカンリレー（男子）'!C30)+LEN('②クロカンリレー（男子）'!D30)&gt;=5,'②クロカンリレー（男子）'!C30&amp;'②クロカンリレー（男子）'!D30,IF(LEN('②クロカンリレー（男子）'!C30)+LEN('②クロカンリレー（男子）'!D30)=4,'②クロカンリレー（男子）'!C30&amp;"　"&amp;'②クロカンリレー（男子）'!D30,IF(LEN('②クロカンリレー（男子）'!C30)+LEN('②クロカンリレー（男子）'!D30)=3,'②クロカンリレー（男子）'!C30&amp;"　　"&amp;'②クロカンリレー（男子）'!D30,'②クロカンリレー（男子）'!C30&amp;"　　　"&amp;'②クロカンリレー（男子）'!D30)))</f>
        <v>　　　</v>
      </c>
      <c r="C23" s="73" t="str">
        <f>IF('②クロカンリレー（男子）'!G30="","",'②クロカンリレー（男子）'!G30)</f>
        <v/>
      </c>
    </row>
    <row r="24" spans="1:3" ht="22.5" customHeight="1" x14ac:dyDescent="0.2">
      <c r="A24" s="68">
        <v>5</v>
      </c>
      <c r="B24" s="70" t="str">
        <f>IF(LEN('②クロカンリレー（男子）'!C31)+LEN('②クロカンリレー（男子）'!D31)&gt;=5,'②クロカンリレー（男子）'!C31&amp;'②クロカンリレー（男子）'!D31,IF(LEN('②クロカンリレー（男子）'!C31)+LEN('②クロカンリレー（男子）'!D31)=4,'②クロカンリレー（男子）'!C31&amp;"　"&amp;'②クロカンリレー（男子）'!D31,IF(LEN('②クロカンリレー（男子）'!C31)+LEN('②クロカンリレー（男子）'!D31)=3,'②クロカンリレー（男子）'!C31&amp;"　　"&amp;'②クロカンリレー（男子）'!D31,'②クロカンリレー（男子）'!C31&amp;"　　　"&amp;'②クロカンリレー（男子）'!D31)))</f>
        <v>　　　</v>
      </c>
      <c r="C24" s="73" t="str">
        <f>IF('②クロカンリレー（男子）'!G31="","",'②クロカンリレー（男子）'!G31)</f>
        <v/>
      </c>
    </row>
    <row r="25" spans="1:3" ht="22.5" customHeight="1" x14ac:dyDescent="0.2">
      <c r="A25" s="68">
        <v>6</v>
      </c>
      <c r="B25" s="70" t="str">
        <f>IF(LEN('②クロカンリレー（男子）'!C32)+LEN('②クロカンリレー（男子）'!D32)&gt;=5,'②クロカンリレー（男子）'!C32&amp;'②クロカンリレー（男子）'!D32,IF(LEN('②クロカンリレー（男子）'!C32)+LEN('②クロカンリレー（男子）'!D32)=4,'②クロカンリレー（男子）'!C32&amp;"　"&amp;'②クロカンリレー（男子）'!D32,IF(LEN('②クロカンリレー（男子）'!C32)+LEN('②クロカンリレー（男子）'!D32)=3,'②クロカンリレー（男子）'!C32&amp;"　　"&amp;'②クロカンリレー（男子）'!D32,'②クロカンリレー（男子）'!C32&amp;"　　　"&amp;'②クロカンリレー（男子）'!D32)))</f>
        <v>　　　</v>
      </c>
      <c r="C25" s="73" t="str">
        <f>IF('②クロカンリレー（男子）'!G32="","",'②クロカンリレー（男子）'!G32)</f>
        <v/>
      </c>
    </row>
    <row r="26" spans="1:3" ht="22.5" customHeight="1" x14ac:dyDescent="0.2">
      <c r="A26" s="68">
        <v>7</v>
      </c>
      <c r="B26" s="70" t="str">
        <f>IF(LEN('②クロカンリレー（男子）'!C33)+LEN('②クロカンリレー（男子）'!D33)&gt;=5,'②クロカンリレー（男子）'!C33&amp;'②クロカンリレー（男子）'!D33,IF(LEN('②クロカンリレー（男子）'!C33)+LEN('②クロカンリレー（男子）'!D33)=4,'②クロカンリレー（男子）'!C33&amp;"　"&amp;'②クロカンリレー（男子）'!D33,IF(LEN('②クロカンリレー（男子）'!C33)+LEN('②クロカンリレー（男子）'!D33)=3,'②クロカンリレー（男子）'!C33&amp;"　　"&amp;'②クロカンリレー（男子）'!D33,'②クロカンリレー（男子）'!C33&amp;"　　　"&amp;'②クロカンリレー（男子）'!D33)))</f>
        <v>　　　</v>
      </c>
      <c r="C26" s="73" t="str">
        <f>IF('②クロカンリレー（男子）'!G33="","",'②クロカンリレー（男子）'!G33)</f>
        <v/>
      </c>
    </row>
    <row r="27" spans="1:3" ht="22.5" customHeight="1" x14ac:dyDescent="0.2">
      <c r="A27" s="68">
        <v>8</v>
      </c>
      <c r="B27" s="70" t="str">
        <f>IF(LEN('②クロカンリレー（男子）'!C34)+LEN('②クロカンリレー（男子）'!D34)&gt;=5,'②クロカンリレー（男子）'!C34&amp;'②クロカンリレー（男子）'!D34,IF(LEN('②クロカンリレー（男子）'!C34)+LEN('②クロカンリレー（男子）'!D34)=4,'②クロカンリレー（男子）'!C34&amp;"　"&amp;'②クロカンリレー（男子）'!D34,IF(LEN('②クロカンリレー（男子）'!C34)+LEN('②クロカンリレー（男子）'!D34)=3,'②クロカンリレー（男子）'!C34&amp;"　　"&amp;'②クロカンリレー（男子）'!D34,'②クロカンリレー（男子）'!C34&amp;"　　　"&amp;'②クロカンリレー（男子）'!D34)))</f>
        <v>　　　</v>
      </c>
      <c r="C27" s="73" t="str">
        <f>IF('②クロカンリレー（男子）'!G34="","",'②クロカンリレー（男子）'!G34)</f>
        <v/>
      </c>
    </row>
    <row r="28" spans="1:3" ht="22.5" customHeight="1" x14ac:dyDescent="0.2">
      <c r="A28" s="68">
        <v>9</v>
      </c>
      <c r="B28" s="70" t="str">
        <f>IF(LEN('②クロカンリレー（男子）'!C35)+LEN('②クロカンリレー（男子）'!D35)&gt;=5,'②クロカンリレー（男子）'!C35&amp;'②クロカンリレー（男子）'!D35,IF(LEN('②クロカンリレー（男子）'!C35)+LEN('②クロカンリレー（男子）'!D35)=4,'②クロカンリレー（男子）'!C35&amp;"　"&amp;'②クロカンリレー（男子）'!D35,IF(LEN('②クロカンリレー（男子）'!C35)+LEN('②クロカンリレー（男子）'!D35)=3,'②クロカンリレー（男子）'!C35&amp;"　　"&amp;'②クロカンリレー（男子）'!D35,'②クロカンリレー（男子）'!C35&amp;"　　　"&amp;'②クロカンリレー（男子）'!D35)))</f>
        <v>　　　</v>
      </c>
      <c r="C28" s="73" t="str">
        <f>IF('②クロカンリレー（男子）'!G35="","",'②クロカンリレー（男子）'!G35)</f>
        <v/>
      </c>
    </row>
    <row r="29" spans="1:3" ht="22.5" customHeight="1" x14ac:dyDescent="0.2">
      <c r="A29" s="68">
        <v>10</v>
      </c>
      <c r="B29" s="70" t="str">
        <f>IF(LEN('②クロカンリレー（男子）'!C36)+LEN('②クロカンリレー（男子）'!D36)&gt;=5,'②クロカンリレー（男子）'!C36&amp;'②クロカンリレー（男子）'!D36,IF(LEN('②クロカンリレー（男子）'!C36)+LEN('②クロカンリレー（男子）'!D36)=4,'②クロカンリレー（男子）'!C36&amp;"　"&amp;'②クロカンリレー（男子）'!D36,IF(LEN('②クロカンリレー（男子）'!C36)+LEN('②クロカンリレー（男子）'!D36)=3,'②クロカンリレー（男子）'!C36&amp;"　　"&amp;'②クロカンリレー（男子）'!D36,'②クロカンリレー（男子）'!C36&amp;"　　　"&amp;'②クロカンリレー（男子）'!D36)))</f>
        <v>　　　</v>
      </c>
      <c r="C29" s="73" t="str">
        <f>IF('②クロカンリレー（男子）'!G36="","",'②クロカンリレー（男子）'!G36)</f>
        <v/>
      </c>
    </row>
  </sheetData>
  <mergeCells count="9">
    <mergeCell ref="B16:C16"/>
    <mergeCell ref="B17:C17"/>
    <mergeCell ref="B18:C18"/>
    <mergeCell ref="B1:C1"/>
    <mergeCell ref="E1:F1"/>
    <mergeCell ref="B2:C2"/>
    <mergeCell ref="E2:F2"/>
    <mergeCell ref="B3:C3"/>
    <mergeCell ref="E3:F3"/>
  </mergeCells>
  <phoneticPr fontId="24"/>
  <printOptions horizontalCentered="1" verticalCentered="1"/>
  <pageMargins left="0.79" right="0.79" top="0.59" bottom="0.79" header="0.51" footer="0.51"/>
  <pageSetup paperSize="9" scale="82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34D9-D9FE-412F-B7F7-0E6DE16F4416}">
  <sheetPr>
    <pageSetUpPr fitToPage="1"/>
  </sheetPr>
  <dimension ref="A1:F25"/>
  <sheetViews>
    <sheetView showGridLines="0" view="pageBreakPreview" zoomScaleNormal="100" workbookViewId="0">
      <selection activeCell="A17" sqref="A17:XFD17"/>
    </sheetView>
  </sheetViews>
  <sheetFormatPr defaultColWidth="9" defaultRowHeight="13.2" x14ac:dyDescent="0.2"/>
  <cols>
    <col min="1" max="1" width="8.6640625" style="66" customWidth="1"/>
    <col min="2" max="2" width="15.6640625" style="66" customWidth="1"/>
    <col min="3" max="3" width="8.109375" style="67" customWidth="1"/>
    <col min="4" max="4" width="8.6640625" style="66" customWidth="1"/>
    <col min="5" max="5" width="15.6640625" style="66" customWidth="1"/>
    <col min="6" max="6" width="8.109375" style="67" customWidth="1"/>
    <col min="7" max="7" width="9" style="67" bestFit="1"/>
    <col min="8" max="16384" width="9" style="67"/>
  </cols>
  <sheetData>
    <row r="1" spans="1:6" ht="22.5" customHeight="1" x14ac:dyDescent="0.2">
      <c r="A1" s="68" t="s">
        <v>15</v>
      </c>
      <c r="B1" s="75" t="e">
        <f>'④ｵｰﾀﾞｰ用紙（女子）'!#REF!</f>
        <v>#REF!</v>
      </c>
      <c r="C1" s="76"/>
      <c r="D1" s="68" t="s">
        <v>15</v>
      </c>
      <c r="E1" s="75" t="e">
        <f>'④ｵｰﾀﾞｰ用紙（男子）'!#REF!</f>
        <v>#REF!</v>
      </c>
      <c r="F1" s="76"/>
    </row>
    <row r="2" spans="1:6" ht="22.5" customHeight="1" x14ac:dyDescent="0.2">
      <c r="A2" s="68" t="s">
        <v>16</v>
      </c>
      <c r="B2" s="75" t="str">
        <f>'④ｵｰﾀﾞｰ用紙（女子）'!B3</f>
        <v/>
      </c>
      <c r="C2" s="76"/>
      <c r="D2" s="68" t="s">
        <v>16</v>
      </c>
      <c r="E2" s="75" t="str">
        <f>'④ｵｰﾀﾞｰ用紙（女子）'!L3</f>
        <v/>
      </c>
      <c r="F2" s="76"/>
    </row>
    <row r="3" spans="1:6" ht="22.5" customHeight="1" x14ac:dyDescent="0.2">
      <c r="A3" s="68" t="s">
        <v>17</v>
      </c>
      <c r="B3" s="75" t="str">
        <f>'④ｵｰﾀﾞｰ用紙（女子）'!B4</f>
        <v xml:space="preserve"> </v>
      </c>
      <c r="C3" s="76"/>
      <c r="D3" s="68" t="s">
        <v>17</v>
      </c>
      <c r="E3" s="75" t="str">
        <f>'④ｵｰﾀﾞｰ用紙（女子）'!L4</f>
        <v xml:space="preserve"> </v>
      </c>
      <c r="F3" s="76"/>
    </row>
    <row r="4" spans="1:6" ht="22.5" customHeight="1" x14ac:dyDescent="0.2">
      <c r="A4" s="69" t="s">
        <v>18</v>
      </c>
      <c r="B4" s="70" t="s">
        <v>3</v>
      </c>
      <c r="C4" s="68" t="s">
        <v>6</v>
      </c>
      <c r="D4" s="69" t="s">
        <v>18</v>
      </c>
      <c r="E4" s="70" t="s">
        <v>3</v>
      </c>
      <c r="F4" s="68" t="s">
        <v>6</v>
      </c>
    </row>
    <row r="5" spans="1:6" ht="22.5" customHeight="1" x14ac:dyDescent="0.2">
      <c r="A5" s="68">
        <v>1</v>
      </c>
      <c r="B5" s="70" t="str">
        <f>IF(LEN('②クロカンリレー（女子）'!C11)+LEN('②クロカンリレー（女子）'!D11)&gt;=5,'②クロカンリレー（女子）'!C11&amp;'②クロカンリレー（女子）'!D11,IF(LEN('②クロカンリレー（女子）'!C11)+LEN('②クロカンリレー（女子）'!D11)=4,'②クロカンリレー（女子）'!C11&amp;"　"&amp;'②クロカンリレー（女子）'!D11,IF(LEN('②クロカンリレー（女子）'!C11)+LEN('②クロカンリレー（女子）'!D11)=3,'②クロカンリレー（女子）'!C11&amp;"　　"&amp;'②クロカンリレー（女子）'!D11,'②クロカンリレー（女子）'!C11&amp;"　　　"&amp;'②クロカンリレー（女子）'!D11)))</f>
        <v>　　　</v>
      </c>
      <c r="C5" s="70" t="str">
        <f>IF('②クロカンリレー（女子）'!G11="","",'②クロカンリレー（女子）'!G11)</f>
        <v/>
      </c>
      <c r="D5" s="68">
        <v>1</v>
      </c>
      <c r="E5" s="70" t="str">
        <f>IF(LEN('②クロカンリレー（女子）'!J11)+LEN('②クロカンリレー（女子）'!K11)&gt;=5,'②クロカンリレー（女子）'!J11&amp;'②クロカンリレー（女子）'!K11,IF(LEN('②クロカンリレー（女子）'!J11)+LEN('②クロカンリレー（女子）'!K11)=4,'②クロカンリレー（女子）'!J11&amp;"　"&amp;'②クロカンリレー（女子）'!K11,IF(LEN('②クロカンリレー（女子）'!J11)+LEN('②クロカンリレー（女子）'!K11)=3,'②クロカンリレー（女子）'!J11&amp;"　　"&amp;'②クロカンリレー（女子）'!K11,'②クロカンリレー（女子）'!J11&amp;"　　　"&amp;'②クロカンリレー（女子）'!K11)))</f>
        <v>　　　</v>
      </c>
      <c r="F5" s="70" t="str">
        <f>IF('②クロカンリレー（女子）'!N11="","",'②クロカンリレー（女子）'!N11)</f>
        <v/>
      </c>
    </row>
    <row r="6" spans="1:6" ht="22.5" customHeight="1" x14ac:dyDescent="0.2">
      <c r="A6" s="68">
        <v>2</v>
      </c>
      <c r="B6" s="70" t="str">
        <f>IF(LEN('②クロカンリレー（女子）'!C12)+LEN('②クロカンリレー（女子）'!D12)&gt;=5,'②クロカンリレー（女子）'!C12&amp;'②クロカンリレー（女子）'!D12,IF(LEN('②クロカンリレー（女子）'!C12)+LEN('②クロカンリレー（女子）'!D12)=4,'②クロカンリレー（女子）'!C12&amp;"　"&amp;'②クロカンリレー（女子）'!D12,IF(LEN('②クロカンリレー（女子）'!C12)+LEN('②クロカンリレー（女子）'!D12)=3,'②クロカンリレー（女子）'!C12&amp;"　　"&amp;'②クロカンリレー（女子）'!D12,'②クロカンリレー（女子）'!C12&amp;"　　　"&amp;'②クロカンリレー（女子）'!D12)))</f>
        <v>　　　</v>
      </c>
      <c r="C6" s="70" t="str">
        <f>IF('②クロカンリレー（女子）'!G12="","",'②クロカンリレー（女子）'!G12)</f>
        <v/>
      </c>
      <c r="D6" s="68">
        <v>2</v>
      </c>
      <c r="E6" s="70" t="str">
        <f>IF(LEN('②クロカンリレー（女子）'!J12)+LEN('②クロカンリレー（女子）'!K12)&gt;=5,'②クロカンリレー（女子）'!J12&amp;'②クロカンリレー（女子）'!K12,IF(LEN('②クロカンリレー（女子）'!J12)+LEN('②クロカンリレー（女子）'!K12)=4,'②クロカンリレー（女子）'!J12&amp;"　"&amp;'②クロカンリレー（女子）'!K12,IF(LEN('②クロカンリレー（女子）'!J12)+LEN('②クロカンリレー（女子）'!K12)=3,'②クロカンリレー（女子）'!J12&amp;"　　"&amp;'②クロカンリレー（女子）'!K12,'②クロカンリレー（女子）'!J12&amp;"　　　"&amp;'②クロカンリレー（女子）'!K12)))</f>
        <v>　　　</v>
      </c>
      <c r="F6" s="70" t="str">
        <f>IF('②クロカンリレー（女子）'!N12="","",'②クロカンリレー（女子）'!N12)</f>
        <v/>
      </c>
    </row>
    <row r="7" spans="1:6" ht="22.5" customHeight="1" x14ac:dyDescent="0.2">
      <c r="A7" s="68">
        <v>3</v>
      </c>
      <c r="B7" s="70" t="str">
        <f>IF(LEN('②クロカンリレー（女子）'!C13)+LEN('②クロカンリレー（女子）'!D13)&gt;=5,'②クロカンリレー（女子）'!C13&amp;'②クロカンリレー（女子）'!D13,IF(LEN('②クロカンリレー（女子）'!C13)+LEN('②クロカンリレー（女子）'!D13)=4,'②クロカンリレー（女子）'!C13&amp;"　"&amp;'②クロカンリレー（女子）'!D13,IF(LEN('②クロカンリレー（女子）'!C13)+LEN('②クロカンリレー（女子）'!D13)=3,'②クロカンリレー（女子）'!C13&amp;"　　"&amp;'②クロカンリレー（女子）'!D13,'②クロカンリレー（女子）'!C13&amp;"　　　"&amp;'②クロカンリレー（女子）'!D13)))</f>
        <v>　　　</v>
      </c>
      <c r="C7" s="70" t="str">
        <f>IF('②クロカンリレー（女子）'!G13="","",'②クロカンリレー（女子）'!G13)</f>
        <v/>
      </c>
      <c r="D7" s="68">
        <v>3</v>
      </c>
      <c r="E7" s="70" t="str">
        <f>IF(LEN('②クロカンリレー（女子）'!J13)+LEN('②クロカンリレー（女子）'!K13)&gt;=5,'②クロカンリレー（女子）'!J13&amp;'②クロカンリレー（女子）'!K13,IF(LEN('②クロカンリレー（女子）'!J13)+LEN('②クロカンリレー（女子）'!K13)=4,'②クロカンリレー（女子）'!J13&amp;"　"&amp;'②クロカンリレー（女子）'!K13,IF(LEN('②クロカンリレー（女子）'!J13)+LEN('②クロカンリレー（女子）'!K13)=3,'②クロカンリレー（女子）'!J13&amp;"　　"&amp;'②クロカンリレー（女子）'!K13,'②クロカンリレー（女子）'!J13&amp;"　　　"&amp;'②クロカンリレー（女子）'!K13)))</f>
        <v>　　　</v>
      </c>
      <c r="F7" s="70" t="str">
        <f>IF('②クロカンリレー（女子）'!N13="","",'②クロカンリレー（女子）'!N13)</f>
        <v/>
      </c>
    </row>
    <row r="8" spans="1:6" ht="22.5" customHeight="1" x14ac:dyDescent="0.2">
      <c r="A8" s="68">
        <v>4</v>
      </c>
      <c r="B8" s="70" t="str">
        <f>IF(LEN('②クロカンリレー（女子）'!C14)+LEN('②クロカンリレー（女子）'!D14)&gt;=5,'②クロカンリレー（女子）'!C14&amp;'②クロカンリレー（女子）'!D14,IF(LEN('②クロカンリレー（女子）'!C14)+LEN('②クロカンリレー（女子）'!D14)=4,'②クロカンリレー（女子）'!C14&amp;"　"&amp;'②クロカンリレー（女子）'!D14,IF(LEN('②クロカンリレー（女子）'!C14)+LEN('②クロカンリレー（女子）'!D14)=3,'②クロカンリレー（女子）'!C14&amp;"　　"&amp;'②クロカンリレー（女子）'!D14,'②クロカンリレー（女子）'!C14&amp;"　　　"&amp;'②クロカンリレー（女子）'!D14)))</f>
        <v>　　　</v>
      </c>
      <c r="C8" s="70" t="str">
        <f>IF('②クロカンリレー（女子）'!G14="","",'②クロカンリレー（女子）'!G14)</f>
        <v/>
      </c>
      <c r="D8" s="68">
        <v>4</v>
      </c>
      <c r="E8" s="70" t="str">
        <f>IF(LEN('②クロカンリレー（女子）'!J14)+LEN('②クロカンリレー（女子）'!K14)&gt;=5,'②クロカンリレー（女子）'!J14&amp;'②クロカンリレー（女子）'!K14,IF(LEN('②クロカンリレー（女子）'!J14)+LEN('②クロカンリレー（女子）'!K14)=4,'②クロカンリレー（女子）'!J14&amp;"　"&amp;'②クロカンリレー（女子）'!K14,IF(LEN('②クロカンリレー（女子）'!J14)+LEN('②クロカンリレー（女子）'!K14)=3,'②クロカンリレー（女子）'!J14&amp;"　　"&amp;'②クロカンリレー（女子）'!K14,'②クロカンリレー（女子）'!J14&amp;"　　　"&amp;'②クロカンリレー（女子）'!K14)))</f>
        <v>　　　</v>
      </c>
      <c r="F8" s="70" t="str">
        <f>IF('②クロカンリレー（女子）'!N14="","",'②クロカンリレー（女子）'!N14)</f>
        <v/>
      </c>
    </row>
    <row r="9" spans="1:6" ht="22.5" customHeight="1" x14ac:dyDescent="0.2">
      <c r="A9" s="68">
        <v>5</v>
      </c>
      <c r="B9" s="70" t="str">
        <f>IF(LEN('②クロカンリレー（女子）'!C15)+LEN('②クロカンリレー（女子）'!D15)&gt;=5,'②クロカンリレー（女子）'!C15&amp;'②クロカンリレー（女子）'!D15,IF(LEN('②クロカンリレー（女子）'!C15)+LEN('②クロカンリレー（女子）'!D15)=4,'②クロカンリレー（女子）'!C15&amp;"　"&amp;'②クロカンリレー（女子）'!D15,IF(LEN('②クロカンリレー（女子）'!C15)+LEN('②クロカンリレー（女子）'!D15)=3,'②クロカンリレー（女子）'!C15&amp;"　　"&amp;'②クロカンリレー（女子）'!D15,'②クロカンリレー（女子）'!C15&amp;"　　　"&amp;'②クロカンリレー（女子）'!D15)))</f>
        <v>　　　</v>
      </c>
      <c r="C9" s="70" t="str">
        <f>IF('②クロカンリレー（女子）'!G15="","",'②クロカンリレー（女子）'!G15)</f>
        <v/>
      </c>
      <c r="D9" s="68">
        <v>5</v>
      </c>
      <c r="E9" s="70" t="str">
        <f>IF(LEN('②クロカンリレー（女子）'!J15)+LEN('②クロカンリレー（女子）'!K15)&gt;=5,'②クロカンリレー（女子）'!J15&amp;'②クロカンリレー（女子）'!K15,IF(LEN('②クロカンリレー（女子）'!J15)+LEN('②クロカンリレー（女子）'!K15)=4,'②クロカンリレー（女子）'!J15&amp;"　"&amp;'②クロカンリレー（女子）'!K15,IF(LEN('②クロカンリレー（女子）'!J15)+LEN('②クロカンリレー（女子）'!K15)=3,'②クロカンリレー（女子）'!J15&amp;"　　"&amp;'②クロカンリレー（女子）'!K15,'②クロカンリレー（女子）'!J15&amp;"　　　"&amp;'②クロカンリレー（女子）'!K15)))</f>
        <v>　　　</v>
      </c>
      <c r="F9" s="70" t="str">
        <f>IF('②クロカンリレー（女子）'!N15="","",'②クロカンリレー（女子）'!N15)</f>
        <v/>
      </c>
    </row>
    <row r="10" spans="1:6" ht="22.5" customHeight="1" x14ac:dyDescent="0.2">
      <c r="A10" s="68">
        <v>6</v>
      </c>
      <c r="B10" s="70" t="str">
        <f>IF(LEN('②クロカンリレー（女子）'!C16)+LEN('②クロカンリレー（女子）'!D16)&gt;=5,'②クロカンリレー（女子）'!C16&amp;'②クロカンリレー（女子）'!D16,IF(LEN('②クロカンリレー（女子）'!C16)+LEN('②クロカンリレー（女子）'!D16)=4,'②クロカンリレー（女子）'!C16&amp;"　"&amp;'②クロカンリレー（女子）'!D16,IF(LEN('②クロカンリレー（女子）'!C16)+LEN('②クロカンリレー（女子）'!D16)=3,'②クロカンリレー（女子）'!C16&amp;"　　"&amp;'②クロカンリレー（女子）'!D16,'②クロカンリレー（女子）'!C16&amp;"　　　"&amp;'②クロカンリレー（女子）'!D16)))</f>
        <v>　　　</v>
      </c>
      <c r="C10" s="70" t="str">
        <f>IF('②クロカンリレー（女子）'!G16="","",'②クロカンリレー（女子）'!G16)</f>
        <v/>
      </c>
      <c r="D10" s="68">
        <v>6</v>
      </c>
      <c r="E10" s="70" t="str">
        <f>IF(LEN('②クロカンリレー（女子）'!J16)+LEN('②クロカンリレー（女子）'!K16)&gt;=5,'②クロカンリレー（女子）'!J16&amp;'②クロカンリレー（女子）'!K16,IF(LEN('②クロカンリレー（女子）'!J16)+LEN('②クロカンリレー（女子）'!K16)=4,'②クロカンリレー（女子）'!J16&amp;"　"&amp;'②クロカンリレー（女子）'!K16,IF(LEN('②クロカンリレー（女子）'!J16)+LEN('②クロカンリレー（女子）'!K16)=3,'②クロカンリレー（女子）'!J16&amp;"　　"&amp;'②クロカンリレー（女子）'!K16,'②クロカンリレー（女子）'!J16&amp;"　　　"&amp;'②クロカンリレー（女子）'!K16)))</f>
        <v>　　　</v>
      </c>
      <c r="F10" s="70" t="str">
        <f>IF('②クロカンリレー（女子）'!N16="","",'②クロカンリレー（女子）'!N16)</f>
        <v/>
      </c>
    </row>
    <row r="11" spans="1:6" ht="22.5" customHeight="1" x14ac:dyDescent="0.2">
      <c r="A11" s="68">
        <v>7</v>
      </c>
      <c r="B11" s="70" t="str">
        <f>IF(LEN('②クロカンリレー（女子）'!C17)+LEN('②クロカンリレー（女子）'!D17)&gt;=5,'②クロカンリレー（女子）'!C17&amp;'②クロカンリレー（女子）'!D17,IF(LEN('②クロカンリレー（女子）'!C17)+LEN('②クロカンリレー（女子）'!D17)=4,'②クロカンリレー（女子）'!C17&amp;"　"&amp;'②クロカンリレー（女子）'!D17,IF(LEN('②クロカンリレー（女子）'!C17)+LEN('②クロカンリレー（女子）'!D17)=3,'②クロカンリレー（女子）'!C17&amp;"　　"&amp;'②クロカンリレー（女子）'!D17,'②クロカンリレー（女子）'!C17&amp;"　　　"&amp;'②クロカンリレー（女子）'!D17)))</f>
        <v>　　　</v>
      </c>
      <c r="C11" s="70" t="str">
        <f>IF('②クロカンリレー（女子）'!G17="","",'②クロカンリレー（女子）'!G17)</f>
        <v/>
      </c>
      <c r="D11" s="68">
        <v>7</v>
      </c>
      <c r="E11" s="70" t="str">
        <f>IF(LEN('②クロカンリレー（女子）'!J17)+LEN('②クロカンリレー（女子）'!K17)&gt;=5,'②クロカンリレー（女子）'!J17&amp;'②クロカンリレー（女子）'!K17,IF(LEN('②クロカンリレー（女子）'!J17)+LEN('②クロカンリレー（女子）'!K17)=4,'②クロカンリレー（女子）'!J17&amp;"　"&amp;'②クロカンリレー（女子）'!K17,IF(LEN('②クロカンリレー（女子）'!J17)+LEN('②クロカンリレー（女子）'!K17)=3,'②クロカンリレー（女子）'!J17&amp;"　　"&amp;'②クロカンリレー（女子）'!K17,'②クロカンリレー（女子）'!J17&amp;"　　　"&amp;'②クロカンリレー（女子）'!K17)))</f>
        <v>　　　</v>
      </c>
      <c r="F11" s="70" t="str">
        <f>IF('②クロカンリレー（女子）'!N17="","",'②クロカンリレー（女子）'!N17)</f>
        <v/>
      </c>
    </row>
    <row r="12" spans="1:6" ht="22.5" customHeight="1" x14ac:dyDescent="0.2">
      <c r="A12" s="68">
        <v>8</v>
      </c>
      <c r="B12" s="70" t="str">
        <f>IF(LEN('②クロカンリレー（女子）'!C18)+LEN('②クロカンリレー（女子）'!D18)&gt;=5,'②クロカンリレー（女子）'!C18&amp;'②クロカンリレー（女子）'!D18,IF(LEN('②クロカンリレー（女子）'!C18)+LEN('②クロカンリレー（女子）'!D18)=4,'②クロカンリレー（女子）'!C18&amp;"　"&amp;'②クロカンリレー（女子）'!D18,IF(LEN('②クロカンリレー（女子）'!C18)+LEN('②クロカンリレー（女子）'!D18)=3,'②クロカンリレー（女子）'!C18&amp;"　　"&amp;'②クロカンリレー（女子）'!D18,'②クロカンリレー（女子）'!C18&amp;"　　　"&amp;'②クロカンリレー（女子）'!D18)))</f>
        <v>　　　</v>
      </c>
      <c r="C12" s="70" t="str">
        <f>IF('②クロカンリレー（女子）'!G18="","",'②クロカンリレー（女子）'!G18)</f>
        <v/>
      </c>
      <c r="D12" s="68">
        <v>8</v>
      </c>
      <c r="E12" s="70" t="str">
        <f>IF(LEN('②クロカンリレー（女子）'!J18)+LEN('②クロカンリレー（女子）'!K18)&gt;=5,'②クロカンリレー（女子）'!J18&amp;'②クロカンリレー（女子）'!K18,IF(LEN('②クロカンリレー（女子）'!J18)+LEN('②クロカンリレー（女子）'!K18)=4,'②クロカンリレー（女子）'!J18&amp;"　"&amp;'②クロカンリレー（女子）'!K18,IF(LEN('②クロカンリレー（女子）'!J18)+LEN('②クロカンリレー（女子）'!K18)=3,'②クロカンリレー（女子）'!J18&amp;"　　"&amp;'②クロカンリレー（女子）'!K18,'②クロカンリレー（女子）'!J18&amp;"　　　"&amp;'②クロカンリレー（女子）'!K18)))</f>
        <v>　　　</v>
      </c>
      <c r="F12" s="70" t="str">
        <f>IF('②クロカンリレー（女子）'!N18="","",'②クロカンリレー（女子）'!N18)</f>
        <v/>
      </c>
    </row>
    <row r="13" spans="1:6" ht="22.5" customHeight="1" x14ac:dyDescent="0.2">
      <c r="A13" s="71"/>
      <c r="B13" s="71"/>
      <c r="C13" s="71"/>
      <c r="D13" s="71"/>
      <c r="E13" s="71"/>
      <c r="F13" s="71"/>
    </row>
    <row r="14" spans="1:6" s="66" customFormat="1" ht="22.5" customHeight="1" x14ac:dyDescent="0.2">
      <c r="A14" s="68" t="s">
        <v>15</v>
      </c>
      <c r="B14" s="75" t="e">
        <f>'④ｵｰﾀﾞｰ用紙（男子）'!#REF!</f>
        <v>#REF!</v>
      </c>
      <c r="C14" s="76"/>
      <c r="F14" s="67"/>
    </row>
    <row r="15" spans="1:6" s="66" customFormat="1" ht="22.5" customHeight="1" x14ac:dyDescent="0.2">
      <c r="A15" s="68" t="s">
        <v>16</v>
      </c>
      <c r="B15" s="75" t="str">
        <f>'④ｵｰﾀﾞｰ用紙（男子）'!V3</f>
        <v/>
      </c>
      <c r="C15" s="76"/>
      <c r="F15" s="67"/>
    </row>
    <row r="16" spans="1:6" s="66" customFormat="1" ht="22.5" customHeight="1" x14ac:dyDescent="0.2">
      <c r="A16" s="68" t="s">
        <v>17</v>
      </c>
      <c r="B16" s="75" t="str">
        <f>'④ｵｰﾀﾞｰ用紙（女子）'!V4</f>
        <v xml:space="preserve"> </v>
      </c>
      <c r="C16" s="76"/>
      <c r="F16" s="67"/>
    </row>
    <row r="17" spans="1:6" s="66" customFormat="1" ht="22.5" customHeight="1" x14ac:dyDescent="0.2">
      <c r="A17" s="69" t="s">
        <v>18</v>
      </c>
      <c r="B17" s="70" t="s">
        <v>3</v>
      </c>
      <c r="C17" s="72" t="s">
        <v>6</v>
      </c>
      <c r="F17" s="67"/>
    </row>
    <row r="18" spans="1:6" s="66" customFormat="1" ht="22.5" customHeight="1" x14ac:dyDescent="0.2">
      <c r="A18" s="68">
        <v>1</v>
      </c>
      <c r="B18" s="70" t="str">
        <f>IF(LEN('②クロカンリレー（女子）'!C25)+LEN('②クロカンリレー（女子）'!D25)&gt;=5,'②クロカンリレー（女子）'!C25&amp;'②クロカンリレー（女子）'!D25,IF(LEN('②クロカンリレー（女子）'!C25)+LEN('②クロカンリレー（女子）'!D25)=4,'②クロカンリレー（女子）'!C25&amp;"　"&amp;'②クロカンリレー（女子）'!D25,IF(LEN('②クロカンリレー（女子）'!C25)+LEN('②クロカンリレー（女子）'!D25)=3,'②クロカンリレー（女子）'!C25&amp;"　　"&amp;'②クロカンリレー（女子）'!D25,'②クロカンリレー（女子）'!C25&amp;"　　　"&amp;'②クロカンリレー（女子）'!D25)))</f>
        <v>　　　</v>
      </c>
      <c r="C18" s="73" t="str">
        <f>IF('②クロカンリレー（女子）'!G25="","",'②クロカンリレー（女子）'!G25)</f>
        <v/>
      </c>
      <c r="F18" s="67"/>
    </row>
    <row r="19" spans="1:6" s="66" customFormat="1" ht="22.5" customHeight="1" x14ac:dyDescent="0.2">
      <c r="A19" s="68">
        <v>2</v>
      </c>
      <c r="B19" s="70" t="str">
        <f>IF(LEN('②クロカンリレー（女子）'!C26)+LEN('②クロカンリレー（女子）'!D26)&gt;=5,'②クロカンリレー（女子）'!C26&amp;'②クロカンリレー（女子）'!D26,IF(LEN('②クロカンリレー（女子）'!C26)+LEN('②クロカンリレー（女子）'!D26)=4,'②クロカンリレー（女子）'!C26&amp;"　"&amp;'②クロカンリレー（女子）'!D26,IF(LEN('②クロカンリレー（女子）'!C26)+LEN('②クロカンリレー（女子）'!D26)=3,'②クロカンリレー（女子）'!C26&amp;"　　"&amp;'②クロカンリレー（女子）'!D26,'②クロカンリレー（女子）'!C26&amp;"　　　"&amp;'②クロカンリレー（女子）'!D26)))</f>
        <v>　　　</v>
      </c>
      <c r="C19" s="73" t="str">
        <f>IF('②クロカンリレー（女子）'!G26="","",'②クロカンリレー（女子）'!G26)</f>
        <v/>
      </c>
      <c r="F19" s="67"/>
    </row>
    <row r="20" spans="1:6" s="66" customFormat="1" ht="22.5" customHeight="1" x14ac:dyDescent="0.2">
      <c r="A20" s="68">
        <v>3</v>
      </c>
      <c r="B20" s="70" t="str">
        <f>IF(LEN('②クロカンリレー（女子）'!C27)+LEN('②クロカンリレー（女子）'!D27)&gt;=5,'②クロカンリレー（女子）'!C27&amp;'②クロカンリレー（女子）'!D27,IF(LEN('②クロカンリレー（女子）'!C27)+LEN('②クロカンリレー（女子）'!D27)=4,'②クロカンリレー（女子）'!C27&amp;"　"&amp;'②クロカンリレー（女子）'!D27,IF(LEN('②クロカンリレー（女子）'!C27)+LEN('②クロカンリレー（女子）'!D27)=3,'②クロカンリレー（女子）'!C27&amp;"　　"&amp;'②クロカンリレー（女子）'!D27,'②クロカンリレー（女子）'!C27&amp;"　　　"&amp;'②クロカンリレー（女子）'!D27)))</f>
        <v>　　　</v>
      </c>
      <c r="C20" s="73" t="str">
        <f>IF('②クロカンリレー（女子）'!G27="","",'②クロカンリレー（女子）'!G27)</f>
        <v/>
      </c>
      <c r="F20" s="67"/>
    </row>
    <row r="21" spans="1:6" s="66" customFormat="1" ht="22.5" customHeight="1" x14ac:dyDescent="0.2">
      <c r="A21" s="68">
        <v>4</v>
      </c>
      <c r="B21" s="70" t="str">
        <f>IF(LEN('②クロカンリレー（女子）'!C28)+LEN('②クロカンリレー（女子）'!D28)&gt;=5,'②クロカンリレー（女子）'!C28&amp;'②クロカンリレー（女子）'!D28,IF(LEN('②クロカンリレー（女子）'!C28)+LEN('②クロカンリレー（女子）'!D28)=4,'②クロカンリレー（女子）'!C28&amp;"　"&amp;'②クロカンリレー（女子）'!D28,IF(LEN('②クロカンリレー（女子）'!C28)+LEN('②クロカンリレー（女子）'!D28)=3,'②クロカンリレー（女子）'!C28&amp;"　　"&amp;'②クロカンリレー（女子）'!D28,'②クロカンリレー（女子）'!C28&amp;"　　　"&amp;'②クロカンリレー（女子）'!D28)))</f>
        <v>　　　</v>
      </c>
      <c r="C21" s="73" t="str">
        <f>IF('②クロカンリレー（女子）'!G28="","",'②クロカンリレー（女子）'!G28)</f>
        <v/>
      </c>
      <c r="F21" s="67"/>
    </row>
    <row r="22" spans="1:6" s="66" customFormat="1" ht="22.5" customHeight="1" x14ac:dyDescent="0.2">
      <c r="A22" s="68">
        <v>5</v>
      </c>
      <c r="B22" s="70" t="str">
        <f>IF(LEN('②クロカンリレー（女子）'!C29)+LEN('②クロカンリレー（女子）'!D29)&gt;=5,'②クロカンリレー（女子）'!C29&amp;'②クロカンリレー（女子）'!D29,IF(LEN('②クロカンリレー（女子）'!C29)+LEN('②クロカンリレー（女子）'!D29)=4,'②クロカンリレー（女子）'!C29&amp;"　"&amp;'②クロカンリレー（女子）'!D29,IF(LEN('②クロカンリレー（女子）'!C29)+LEN('②クロカンリレー（女子）'!D29)=3,'②クロカンリレー（女子）'!C29&amp;"　　"&amp;'②クロカンリレー（女子）'!D29,'②クロカンリレー（女子）'!C29&amp;"　　　"&amp;'②クロカンリレー（女子）'!D29)))</f>
        <v>　　　</v>
      </c>
      <c r="C22" s="73" t="str">
        <f>IF('②クロカンリレー（女子）'!G29="","",'②クロカンリレー（女子）'!G29)</f>
        <v/>
      </c>
      <c r="F22" s="67"/>
    </row>
    <row r="23" spans="1:6" s="66" customFormat="1" ht="22.5" customHeight="1" x14ac:dyDescent="0.2">
      <c r="A23" s="68">
        <v>6</v>
      </c>
      <c r="B23" s="70" t="str">
        <f>IF(LEN('②クロカンリレー（女子）'!C30)+LEN('②クロカンリレー（女子）'!D30)&gt;=5,'②クロカンリレー（女子）'!C30&amp;'②クロカンリレー（女子）'!D30,IF(LEN('②クロカンリレー（女子）'!C30)+LEN('②クロカンリレー（女子）'!D30)=4,'②クロカンリレー（女子）'!C30&amp;"　"&amp;'②クロカンリレー（女子）'!D30,IF(LEN('②クロカンリレー（女子）'!C30)+LEN('②クロカンリレー（女子）'!D30)=3,'②クロカンリレー（女子）'!C30&amp;"　　"&amp;'②クロカンリレー（女子）'!D30,'②クロカンリレー（女子）'!C30&amp;"　　　"&amp;'②クロカンリレー（女子）'!D30)))</f>
        <v>　　　</v>
      </c>
      <c r="C23" s="73" t="str">
        <f>IF('②クロカンリレー（女子）'!G30="","",'②クロカンリレー（女子）'!G30)</f>
        <v/>
      </c>
      <c r="F23" s="67"/>
    </row>
    <row r="24" spans="1:6" s="66" customFormat="1" ht="22.5" customHeight="1" x14ac:dyDescent="0.2">
      <c r="A24" s="68">
        <v>7</v>
      </c>
      <c r="B24" s="70" t="str">
        <f>IF(LEN('②クロカンリレー（女子）'!C31)+LEN('②クロカンリレー（女子）'!D31)&gt;=5,'②クロカンリレー（女子）'!C31&amp;'②クロカンリレー（女子）'!D31,IF(LEN('②クロカンリレー（女子）'!C31)+LEN('②クロカンリレー（女子）'!D31)=4,'②クロカンリレー（女子）'!C31&amp;"　"&amp;'②クロカンリレー（女子）'!D31,IF(LEN('②クロカンリレー（女子）'!C31)+LEN('②クロカンリレー（女子）'!D31)=3,'②クロカンリレー（女子）'!C31&amp;"　　"&amp;'②クロカンリレー（女子）'!D31,'②クロカンリレー（女子）'!C31&amp;"　　　"&amp;'②クロカンリレー（女子）'!D31)))</f>
        <v>　　　</v>
      </c>
      <c r="C24" s="73" t="str">
        <f>IF('②クロカンリレー（女子）'!G31="","",'②クロカンリレー（女子）'!G31)</f>
        <v/>
      </c>
      <c r="F24" s="67"/>
    </row>
    <row r="25" spans="1:6" s="66" customFormat="1" ht="22.5" customHeight="1" x14ac:dyDescent="0.2">
      <c r="A25" s="68">
        <v>8</v>
      </c>
      <c r="B25" s="70" t="str">
        <f>IF(LEN('②クロカンリレー（女子）'!C32)+LEN('②クロカンリレー（女子）'!D32)&gt;=5,'②クロカンリレー（女子）'!C32&amp;'②クロカンリレー（女子）'!D32,IF(LEN('②クロカンリレー（女子）'!C32)+LEN('②クロカンリレー（女子）'!D32)=4,'②クロカンリレー（女子）'!C32&amp;"　"&amp;'②クロカンリレー（女子）'!D32,IF(LEN('②クロカンリレー（女子）'!C32)+LEN('②クロカンリレー（女子）'!D32)=3,'②クロカンリレー（女子）'!C32&amp;"　　"&amp;'②クロカンリレー（女子）'!D32,'②クロカンリレー（女子）'!C32&amp;"　　　"&amp;'②クロカンリレー（女子）'!D32)))</f>
        <v>　　　</v>
      </c>
      <c r="C25" s="73" t="str">
        <f>IF('②クロカンリレー（女子）'!G32="","",'②クロカンリレー（女子）'!G32)</f>
        <v/>
      </c>
      <c r="F25" s="67"/>
    </row>
  </sheetData>
  <mergeCells count="9">
    <mergeCell ref="B14:C14"/>
    <mergeCell ref="B15:C15"/>
    <mergeCell ref="B16:C16"/>
    <mergeCell ref="B1:C1"/>
    <mergeCell ref="E1:F1"/>
    <mergeCell ref="B2:C2"/>
    <mergeCell ref="E2:F2"/>
    <mergeCell ref="B3:C3"/>
    <mergeCell ref="E3:F3"/>
  </mergeCells>
  <phoneticPr fontId="24"/>
  <printOptions horizontalCentered="1" verticalCentered="1"/>
  <pageMargins left="0.79" right="0.79" top="0.59" bottom="0.79" header="0.51" footer="0.51"/>
  <pageSetup paperSize="9" scale="9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1719E-3158-4A0E-A745-17329E71F598}">
  <dimension ref="A1:M17"/>
  <sheetViews>
    <sheetView workbookViewId="0">
      <selection activeCell="B22" sqref="B22"/>
    </sheetView>
  </sheetViews>
  <sheetFormatPr defaultColWidth="9" defaultRowHeight="13.2" x14ac:dyDescent="0.2"/>
  <cols>
    <col min="1" max="1" width="6.109375" style="58" customWidth="1"/>
    <col min="2" max="13" width="23.77734375" style="58" customWidth="1"/>
    <col min="14" max="14" width="9" style="58" bestFit="1"/>
    <col min="15" max="16384" width="9" style="58"/>
  </cols>
  <sheetData>
    <row r="1" spans="1:13" x14ac:dyDescent="0.2">
      <c r="A1" s="58" t="s">
        <v>19</v>
      </c>
    </row>
    <row r="2" spans="1:13" x14ac:dyDescent="0.2">
      <c r="A2" s="58" t="s">
        <v>20</v>
      </c>
      <c r="B2" s="58" t="s">
        <v>16</v>
      </c>
      <c r="C2" s="58" t="s">
        <v>21</v>
      </c>
      <c r="D2" s="15">
        <v>1</v>
      </c>
      <c r="E2" s="15">
        <v>2</v>
      </c>
      <c r="F2" s="15">
        <v>3</v>
      </c>
      <c r="G2" s="15">
        <v>4</v>
      </c>
      <c r="H2" s="15">
        <v>5</v>
      </c>
      <c r="I2" s="15">
        <v>6</v>
      </c>
      <c r="J2" s="15">
        <v>7</v>
      </c>
      <c r="K2" s="15">
        <v>8</v>
      </c>
      <c r="L2" s="15">
        <v>9</v>
      </c>
      <c r="M2" s="15">
        <v>10</v>
      </c>
    </row>
    <row r="3" spans="1:13" x14ac:dyDescent="0.2">
      <c r="B3" s="58" t="str">
        <f>IF('②クロカンリレー（男子）'!C7="","",IF(①申込!$I$7&gt;=2,①申込!$C$8&amp;"A",①申込!$C$8))</f>
        <v/>
      </c>
      <c r="C3" s="58" t="str">
        <f>'②クロカンリレー（男子）'!$E10&amp;" "&amp;'②クロカンリレー（男子）'!$F10</f>
        <v xml:space="preserve"> </v>
      </c>
      <c r="D3" s="58" t="str">
        <f>'②クロカンリレー（男子）'!$E11&amp;" "&amp;'②クロカンリレー（男子）'!$F11</f>
        <v xml:space="preserve"> </v>
      </c>
      <c r="E3" s="58" t="str">
        <f>'②クロカンリレー（男子）'!$E12&amp;" "&amp;'②クロカンリレー（男子）'!$F12</f>
        <v xml:space="preserve"> </v>
      </c>
      <c r="F3" s="58" t="str">
        <f>'②クロカンリレー（男子）'!$E13&amp;" "&amp;'②クロカンリレー（男子）'!$F13</f>
        <v xml:space="preserve"> </v>
      </c>
      <c r="G3" s="58" t="str">
        <f>'②クロカンリレー（男子）'!$E14&amp;" "&amp;'②クロカンリレー（男子）'!$F14</f>
        <v xml:space="preserve"> </v>
      </c>
      <c r="H3" s="58" t="str">
        <f>'②クロカンリレー（男子）'!$E15&amp;" "&amp;'②クロカンリレー（男子）'!$F15</f>
        <v xml:space="preserve"> </v>
      </c>
      <c r="I3" s="58" t="str">
        <f>'②クロカンリレー（男子）'!$E16&amp;" "&amp;'②クロカンリレー（男子）'!$F16</f>
        <v xml:space="preserve"> </v>
      </c>
      <c r="J3" s="58" t="str">
        <f>'②クロカンリレー（男子）'!$E17&amp;" "&amp;'②クロカンリレー（男子）'!$F17</f>
        <v xml:space="preserve"> </v>
      </c>
      <c r="K3" s="58" t="str">
        <f>'②クロカンリレー（男子）'!$E18&amp;" "&amp;'②クロカンリレー（男子）'!$F18</f>
        <v xml:space="preserve"> </v>
      </c>
      <c r="L3" s="58" t="str">
        <f>'②クロカンリレー（男子）'!$E19&amp;" "&amp;'②クロカンリレー（男子）'!$F19</f>
        <v xml:space="preserve"> </v>
      </c>
    </row>
    <row r="4" spans="1:13" x14ac:dyDescent="0.2">
      <c r="A4" s="58" t="str">
        <f>IF(B4="","",①申込!#REF!)</f>
        <v/>
      </c>
      <c r="B4" s="58" t="str">
        <f>IF('②クロカンリレー（男子）'!C7="","",'②クロカンリレー（男子）'!C7)</f>
        <v/>
      </c>
      <c r="C4" s="58" t="str">
        <f>'②クロカンリレー（男子）'!$C10&amp;" "&amp;'②クロカンリレー（男子）'!$D10</f>
        <v xml:space="preserve"> </v>
      </c>
      <c r="D4" s="58" t="str">
        <f>'②クロカンリレー（男子）'!$C11&amp;" "&amp;'②クロカンリレー（男子）'!$D11&amp;'②クロカンリレー（男子）'!$G11</f>
        <v xml:space="preserve"> </v>
      </c>
      <c r="E4" s="58" t="str">
        <f>'②クロカンリレー（男子）'!$C12&amp;" "&amp;'②クロカンリレー（男子）'!$D12&amp;'②クロカンリレー（男子）'!$G12</f>
        <v xml:space="preserve"> </v>
      </c>
      <c r="F4" s="58" t="str">
        <f>'②クロカンリレー（男子）'!$C13&amp;" "&amp;'②クロカンリレー（男子）'!$D13&amp;'②クロカンリレー（男子）'!$G13</f>
        <v xml:space="preserve"> </v>
      </c>
      <c r="G4" s="58" t="str">
        <f>'②クロカンリレー（男子）'!$C14&amp;" "&amp;'②クロカンリレー（男子）'!$D14&amp;'②クロカンリレー（男子）'!$G14</f>
        <v xml:space="preserve"> </v>
      </c>
      <c r="H4" s="58" t="str">
        <f>'②クロカンリレー（男子）'!$C15&amp;" "&amp;'②クロカンリレー（男子）'!$D15&amp;'②クロカンリレー（男子）'!$G15</f>
        <v xml:space="preserve"> </v>
      </c>
      <c r="I4" s="58" t="str">
        <f>'②クロカンリレー（男子）'!$C16&amp;" "&amp;'②クロカンリレー（男子）'!$D16&amp;'②クロカンリレー（男子）'!$G16</f>
        <v xml:space="preserve"> </v>
      </c>
      <c r="J4" s="58" t="str">
        <f>'②クロカンリレー（男子）'!$C17&amp;" "&amp;'②クロカンリレー（男子）'!$D17&amp;'②クロカンリレー（男子）'!$G17</f>
        <v xml:space="preserve"> </v>
      </c>
      <c r="K4" s="58" t="str">
        <f>'②クロカンリレー（男子）'!$C18&amp;" "&amp;'②クロカンリレー（男子）'!$D18&amp;'②クロカンリレー（男子）'!$G18</f>
        <v xml:space="preserve"> </v>
      </c>
      <c r="L4" s="58" t="str">
        <f>'②クロカンリレー（男子）'!$C19&amp;" "&amp;'②クロカンリレー（男子）'!$D19&amp;'②クロカンリレー（男子）'!$G19</f>
        <v xml:space="preserve"> </v>
      </c>
    </row>
    <row r="5" spans="1:13" x14ac:dyDescent="0.2">
      <c r="B5" s="58" t="str">
        <f>IF('②クロカンリレー（男子）'!J7="","",IF(①申込!$I$7&gt;=2,①申込!$C$8&amp;"B",①申込!$C$8))</f>
        <v/>
      </c>
      <c r="C5" s="58" t="str">
        <f>'②クロカンリレー（男子）'!$L10&amp;" "&amp;'②クロカンリレー（男子）'!$M10</f>
        <v xml:space="preserve"> </v>
      </c>
      <c r="D5" s="58" t="str">
        <f>'②クロカンリレー（男子）'!$L11&amp;" "&amp;'②クロカンリレー（男子）'!$M11</f>
        <v xml:space="preserve"> </v>
      </c>
      <c r="E5" s="58" t="str">
        <f>'②クロカンリレー（男子）'!$L12&amp;" "&amp;'②クロカンリレー（男子）'!$M12</f>
        <v xml:space="preserve"> </v>
      </c>
      <c r="F5" s="58" t="str">
        <f>'②クロカンリレー（男子）'!$L13&amp;" "&amp;'②クロカンリレー（男子）'!$M13</f>
        <v xml:space="preserve"> </v>
      </c>
      <c r="G5" s="58" t="str">
        <f>'②クロカンリレー（男子）'!$L14&amp;" "&amp;'②クロカンリレー（男子）'!$M14</f>
        <v xml:space="preserve"> </v>
      </c>
      <c r="H5" s="58" t="str">
        <f>'②クロカンリレー（男子）'!$L15&amp;" "&amp;'②クロカンリレー（男子）'!$M15</f>
        <v xml:space="preserve"> </v>
      </c>
      <c r="I5" s="58" t="str">
        <f>'②クロカンリレー（男子）'!$L16&amp;" "&amp;'②クロカンリレー（男子）'!$M16</f>
        <v xml:space="preserve"> </v>
      </c>
      <c r="J5" s="58" t="str">
        <f>'②クロカンリレー（男子）'!$L17&amp;" "&amp;'②クロカンリレー（男子）'!$M17</f>
        <v xml:space="preserve"> </v>
      </c>
      <c r="K5" s="58" t="str">
        <f>'②クロカンリレー（男子）'!$L18&amp;" "&amp;'②クロカンリレー（男子）'!$M18</f>
        <v xml:space="preserve"> </v>
      </c>
      <c r="L5" s="58" t="str">
        <f>'②クロカンリレー（男子）'!$L19&amp;" "&amp;'②クロカンリレー（男子）'!$M19</f>
        <v xml:space="preserve"> </v>
      </c>
    </row>
    <row r="6" spans="1:13" x14ac:dyDescent="0.2">
      <c r="A6" s="58" t="str">
        <f>IF(B6="","",A4+50)</f>
        <v/>
      </c>
      <c r="B6" s="58" t="str">
        <f>IF('②クロカンリレー（男子）'!J7="","",'②クロカンリレー（男子）'!J7)</f>
        <v/>
      </c>
      <c r="C6" s="58" t="str">
        <f>'②クロカンリレー（男子）'!$J10&amp;" "&amp;'②クロカンリレー（男子）'!$K10</f>
        <v xml:space="preserve"> </v>
      </c>
      <c r="D6" s="58" t="str">
        <f>'②クロカンリレー（男子）'!$J11&amp;" "&amp;'②クロカンリレー（男子）'!$K11&amp;'②クロカンリレー（男子）'!$N11</f>
        <v xml:space="preserve"> </v>
      </c>
      <c r="E6" s="58" t="str">
        <f>'②クロカンリレー（男子）'!$J12&amp;" "&amp;'②クロカンリレー（男子）'!$K12&amp;'②クロカンリレー（男子）'!$N12</f>
        <v xml:space="preserve"> </v>
      </c>
      <c r="F6" s="58" t="str">
        <f>'②クロカンリレー（男子）'!$J13&amp;" "&amp;'②クロカンリレー（男子）'!$K13&amp;'②クロカンリレー（男子）'!$N13</f>
        <v xml:space="preserve"> </v>
      </c>
      <c r="G6" s="58" t="str">
        <f>'②クロカンリレー（男子）'!$J14&amp;" "&amp;'②クロカンリレー（男子）'!$K14&amp;'②クロカンリレー（男子）'!$N14</f>
        <v xml:space="preserve"> </v>
      </c>
      <c r="H6" s="58" t="str">
        <f>'②クロカンリレー（男子）'!$J15&amp;" "&amp;'②クロカンリレー（男子）'!$K15&amp;'②クロカンリレー（男子）'!$N15</f>
        <v xml:space="preserve"> </v>
      </c>
      <c r="I6" s="58" t="str">
        <f>'②クロカンリレー（男子）'!$J16&amp;" "&amp;'②クロカンリレー（男子）'!$K16&amp;'②クロカンリレー（男子）'!$N16</f>
        <v xml:space="preserve"> </v>
      </c>
      <c r="J6" s="58" t="str">
        <f>'②クロカンリレー（男子）'!$J17&amp;" "&amp;'②クロカンリレー（男子）'!$K17&amp;'②クロカンリレー（男子）'!$N17</f>
        <v xml:space="preserve"> </v>
      </c>
      <c r="K6" s="58" t="str">
        <f>'②クロカンリレー（男子）'!$J18&amp;" "&amp;'②クロカンリレー（男子）'!$K18&amp;'②クロカンリレー（男子）'!$N18</f>
        <v xml:space="preserve"> </v>
      </c>
      <c r="L6" s="58" t="str">
        <f>'②クロカンリレー（男子）'!$J19&amp;" "&amp;'②クロカンリレー（男子）'!$K19&amp;'②クロカンリレー（男子）'!$N19</f>
        <v xml:space="preserve"> </v>
      </c>
    </row>
    <row r="7" spans="1:13" x14ac:dyDescent="0.2">
      <c r="B7" s="58" t="str">
        <f>IF('②クロカンリレー（男子）'!C23="","",IF(①申込!$I$7&gt;=2,①申込!$C$8&amp;"C",①申込!$C$8))</f>
        <v/>
      </c>
      <c r="C7" s="58" t="str">
        <f>'②クロカンリレー（男子）'!$E26&amp;" "&amp;'②クロカンリレー（男子）'!$F26</f>
        <v xml:space="preserve"> </v>
      </c>
      <c r="D7" s="58" t="str">
        <f>'②クロカンリレー（男子）'!$E27&amp;" "&amp;'②クロカンリレー（男子）'!$F27</f>
        <v xml:space="preserve"> </v>
      </c>
      <c r="E7" s="58" t="str">
        <f>'②クロカンリレー（男子）'!$E28&amp;" "&amp;'②クロカンリレー（男子）'!$F28</f>
        <v xml:space="preserve"> </v>
      </c>
      <c r="F7" s="58" t="str">
        <f>'②クロカンリレー（男子）'!$E29&amp;" "&amp;'②クロカンリレー（男子）'!$F29</f>
        <v xml:space="preserve"> </v>
      </c>
      <c r="G7" s="58" t="str">
        <f>'②クロカンリレー（男子）'!$E30&amp;" "&amp;'②クロカンリレー（男子）'!$F30</f>
        <v xml:space="preserve"> </v>
      </c>
      <c r="H7" s="58" t="str">
        <f>'②クロカンリレー（男子）'!$E31&amp;" "&amp;'②クロカンリレー（男子）'!$F31</f>
        <v xml:space="preserve"> </v>
      </c>
      <c r="I7" s="58" t="str">
        <f>'②クロカンリレー（男子）'!$E32&amp;" "&amp;'②クロカンリレー（男子）'!$F32</f>
        <v xml:space="preserve"> </v>
      </c>
      <c r="J7" s="58" t="str">
        <f>'②クロカンリレー（男子）'!$E33&amp;" "&amp;'②クロカンリレー（男子）'!$F33</f>
        <v xml:space="preserve"> </v>
      </c>
      <c r="K7" s="58" t="str">
        <f>'②クロカンリレー（男子）'!$E34&amp;" "&amp;'②クロカンリレー（男子）'!$F34</f>
        <v xml:space="preserve"> </v>
      </c>
      <c r="L7" s="58" t="str">
        <f>'②クロカンリレー（男子）'!$E35&amp;" "&amp;'②クロカンリレー（男子）'!$F35</f>
        <v xml:space="preserve"> </v>
      </c>
    </row>
    <row r="8" spans="1:13" x14ac:dyDescent="0.2">
      <c r="A8" s="58" t="str">
        <f>IF(B8="","",A4+70)</f>
        <v/>
      </c>
      <c r="B8" s="58" t="str">
        <f>IF('②クロカンリレー（男子）'!C23="","",'②クロカンリレー（男子）'!C23)</f>
        <v/>
      </c>
      <c r="C8" s="58" t="str">
        <f>'②クロカンリレー（男子）'!$C26&amp;" "&amp;'②クロカンリレー（男子）'!$D26</f>
        <v xml:space="preserve"> </v>
      </c>
      <c r="D8" s="58" t="str">
        <f>'②クロカンリレー（男子）'!$C27&amp;" "&amp;'②クロカンリレー（男子）'!$D27&amp;'②クロカンリレー（男子）'!$G27</f>
        <v xml:space="preserve"> </v>
      </c>
      <c r="E8" s="58" t="str">
        <f>'②クロカンリレー（男子）'!$C28&amp;" "&amp;'②クロカンリレー（男子）'!$D28&amp;'②クロカンリレー（男子）'!$G28</f>
        <v xml:space="preserve"> </v>
      </c>
      <c r="F8" s="58" t="str">
        <f>'②クロカンリレー（男子）'!$C29&amp;" "&amp;'②クロカンリレー（男子）'!$D29&amp;'②クロカンリレー（男子）'!$G29</f>
        <v xml:space="preserve"> </v>
      </c>
      <c r="G8" s="58" t="str">
        <f>'②クロカンリレー（男子）'!$C30&amp;" "&amp;'②クロカンリレー（男子）'!$D30&amp;'②クロカンリレー（男子）'!$G30</f>
        <v xml:space="preserve"> </v>
      </c>
      <c r="H8" s="58" t="str">
        <f>'②クロカンリレー（男子）'!$C31&amp;" "&amp;'②クロカンリレー（男子）'!$D31&amp;'②クロカンリレー（男子）'!$G31</f>
        <v xml:space="preserve"> </v>
      </c>
      <c r="I8" s="58" t="str">
        <f>'②クロカンリレー（男子）'!$C32&amp;" "&amp;'②クロカンリレー（男子）'!$D32&amp;'②クロカンリレー（男子）'!$G32</f>
        <v xml:space="preserve"> </v>
      </c>
      <c r="J8" s="58" t="str">
        <f>'②クロカンリレー（男子）'!$C33&amp;" "&amp;'②クロカンリレー（男子）'!$D33&amp;'②クロカンリレー（男子）'!$G33</f>
        <v xml:space="preserve"> </v>
      </c>
      <c r="K8" s="58" t="str">
        <f>'②クロカンリレー（男子）'!$C34&amp;" "&amp;'②クロカンリレー（男子）'!$D34&amp;'②クロカンリレー（男子）'!$G34</f>
        <v xml:space="preserve"> </v>
      </c>
      <c r="L8" s="58" t="str">
        <f>'②クロカンリレー（男子）'!$C35&amp;" "&amp;'②クロカンリレー（男子）'!$D35&amp;'②クロカンリレー（男子）'!$G35</f>
        <v xml:space="preserve"> </v>
      </c>
    </row>
    <row r="10" spans="1:13" x14ac:dyDescent="0.2">
      <c r="A10" s="58" t="s">
        <v>22</v>
      </c>
    </row>
    <row r="11" spans="1:13" x14ac:dyDescent="0.2">
      <c r="A11" s="58" t="s">
        <v>20</v>
      </c>
      <c r="B11" s="58" t="s">
        <v>16</v>
      </c>
      <c r="C11" s="58" t="s">
        <v>21</v>
      </c>
      <c r="D11" s="15">
        <v>1</v>
      </c>
      <c r="E11" s="15">
        <v>2</v>
      </c>
      <c r="F11" s="15">
        <v>3</v>
      </c>
      <c r="G11" s="15">
        <v>4</v>
      </c>
      <c r="H11" s="15">
        <v>5</v>
      </c>
      <c r="I11" s="15">
        <v>6</v>
      </c>
      <c r="J11" s="15">
        <v>7</v>
      </c>
      <c r="K11" s="15">
        <v>8</v>
      </c>
    </row>
    <row r="12" spans="1:13" x14ac:dyDescent="0.2">
      <c r="B12" s="58" t="str">
        <f>IF('②クロカンリレー（女子）'!C7="","",IF(①申込!$I$8&gt;=2,①申込!$C$8&amp;"A",①申込!$C$8))</f>
        <v/>
      </c>
      <c r="C12" s="58" t="str">
        <f>'②クロカンリレー（女子）'!$E10&amp;" "&amp;'②クロカンリレー（女子）'!$F10</f>
        <v xml:space="preserve"> </v>
      </c>
      <c r="D12" s="58" t="str">
        <f>'②クロカンリレー（女子）'!$E11&amp;" "&amp;'②クロカンリレー（女子）'!$F11</f>
        <v xml:space="preserve"> </v>
      </c>
      <c r="E12" s="58" t="str">
        <f>'②クロカンリレー（女子）'!$E12&amp;" "&amp;'②クロカンリレー（女子）'!$F12</f>
        <v xml:space="preserve"> </v>
      </c>
      <c r="F12" s="58" t="str">
        <f>'②クロカンリレー（女子）'!$E13&amp;" "&amp;'②クロカンリレー（女子）'!$F13</f>
        <v xml:space="preserve"> </v>
      </c>
      <c r="G12" s="58" t="str">
        <f>'②クロカンリレー（女子）'!$E14&amp;" "&amp;'②クロカンリレー（女子）'!$F14</f>
        <v xml:space="preserve"> </v>
      </c>
      <c r="H12" s="58" t="str">
        <f>'②クロカンリレー（女子）'!$E15&amp;" "&amp;'②クロカンリレー（女子）'!$F15</f>
        <v xml:space="preserve"> </v>
      </c>
      <c r="I12" s="58" t="str">
        <f>'②クロカンリレー（女子）'!$E16&amp;" "&amp;'②クロカンリレー（女子）'!$F16</f>
        <v xml:space="preserve"> </v>
      </c>
      <c r="J12" s="58" t="str">
        <f>'②クロカンリレー（女子）'!$E17&amp;" "&amp;'②クロカンリレー（女子）'!$F17</f>
        <v xml:space="preserve"> </v>
      </c>
      <c r="K12" s="58" t="str">
        <f>'②クロカンリレー（女子）'!$E18&amp;" "&amp;'②クロカンリレー（女子）'!$F18</f>
        <v xml:space="preserve"> </v>
      </c>
    </row>
    <row r="13" spans="1:13" x14ac:dyDescent="0.2">
      <c r="A13" s="58" t="str">
        <f>IF(B13="","",①申込!#REF!)</f>
        <v/>
      </c>
      <c r="B13" s="58" t="str">
        <f>IF('②クロカンリレー（女子）'!C7="","",'②クロカンリレー（女子）'!C7)</f>
        <v/>
      </c>
      <c r="C13" s="58" t="str">
        <f>'②クロカンリレー（女子）'!$C10&amp;" "&amp;'②クロカンリレー（女子）'!$D10</f>
        <v xml:space="preserve"> </v>
      </c>
      <c r="D13" s="58" t="str">
        <f>'②クロカンリレー（女子）'!$C11&amp;" "&amp;'②クロカンリレー（女子）'!$D11&amp;'②クロカンリレー（女子）'!$G11</f>
        <v xml:space="preserve"> </v>
      </c>
      <c r="E13" s="58" t="str">
        <f>'②クロカンリレー（女子）'!$C12&amp;" "&amp;'②クロカンリレー（女子）'!$D12&amp;'②クロカンリレー（女子）'!$G12</f>
        <v xml:space="preserve"> </v>
      </c>
      <c r="F13" s="58" t="str">
        <f>'②クロカンリレー（女子）'!$C13&amp;" "&amp;'②クロカンリレー（女子）'!$D13&amp;'②クロカンリレー（女子）'!$G13</f>
        <v xml:space="preserve"> </v>
      </c>
      <c r="G13" s="58" t="str">
        <f>'②クロカンリレー（女子）'!$C14&amp;" "&amp;'②クロカンリレー（女子）'!$D14&amp;'②クロカンリレー（女子）'!$G14</f>
        <v xml:space="preserve"> </v>
      </c>
      <c r="H13" s="58" t="str">
        <f>'②クロカンリレー（女子）'!$C15&amp;" "&amp;'②クロカンリレー（女子）'!$D15&amp;'②クロカンリレー（女子）'!$G15</f>
        <v xml:space="preserve"> </v>
      </c>
      <c r="I13" s="58" t="str">
        <f>'②クロカンリレー（女子）'!$C16&amp;" "&amp;'②クロカンリレー（女子）'!$D16&amp;'②クロカンリレー（女子）'!$G16</f>
        <v xml:space="preserve"> </v>
      </c>
      <c r="J13" s="58" t="str">
        <f>'②クロカンリレー（女子）'!$C17&amp;" "&amp;'②クロカンリレー（女子）'!$D17&amp;'②クロカンリレー（女子）'!$G17</f>
        <v xml:space="preserve"> </v>
      </c>
      <c r="K13" s="58" t="str">
        <f>'②クロカンリレー（女子）'!$C18&amp;" "&amp;'②クロカンリレー（女子）'!$D18&amp;'②クロカンリレー（女子）'!$G18</f>
        <v xml:space="preserve"> </v>
      </c>
    </row>
    <row r="14" spans="1:13" x14ac:dyDescent="0.2">
      <c r="B14" s="58" t="str">
        <f>IF('②クロカンリレー（女子）'!J7="","",IF(①申込!$I$8&gt;=2,①申込!$C$8&amp;"B",①申込!$C$8))</f>
        <v/>
      </c>
      <c r="C14" s="58" t="str">
        <f>'②クロカンリレー（女子）'!$L10&amp;" "&amp;'②クロカンリレー（女子）'!$M10</f>
        <v xml:space="preserve"> </v>
      </c>
      <c r="D14" s="58" t="str">
        <f>'②クロカンリレー（女子）'!$L11&amp;" "&amp;'②クロカンリレー（女子）'!$M11</f>
        <v xml:space="preserve"> </v>
      </c>
      <c r="E14" s="58" t="str">
        <f>'②クロカンリレー（女子）'!$L12&amp;" "&amp;'②クロカンリレー（女子）'!$M12</f>
        <v xml:space="preserve"> </v>
      </c>
      <c r="F14" s="58" t="str">
        <f>'②クロカンリレー（女子）'!$L13&amp;" "&amp;'②クロカンリレー（女子）'!$M13</f>
        <v xml:space="preserve"> </v>
      </c>
      <c r="G14" s="58" t="str">
        <f>'②クロカンリレー（女子）'!$L14&amp;" "&amp;'②クロカンリレー（女子）'!$M14</f>
        <v xml:space="preserve"> </v>
      </c>
      <c r="H14" s="58" t="str">
        <f>'②クロカンリレー（女子）'!$L15&amp;" "&amp;'②クロカンリレー（女子）'!$M15</f>
        <v xml:space="preserve"> </v>
      </c>
      <c r="I14" s="58" t="str">
        <f>'②クロカンリレー（女子）'!$L16&amp;" "&amp;'②クロカンリレー（女子）'!$M16</f>
        <v xml:space="preserve"> </v>
      </c>
      <c r="J14" s="58" t="str">
        <f>'②クロカンリレー（女子）'!$L17&amp;" "&amp;'②クロカンリレー（女子）'!$M17</f>
        <v xml:space="preserve"> </v>
      </c>
      <c r="K14" s="58" t="str">
        <f>'②クロカンリレー（女子）'!$L18&amp;" "&amp;'②クロカンリレー（女子）'!$M18</f>
        <v xml:space="preserve"> </v>
      </c>
    </row>
    <row r="15" spans="1:13" x14ac:dyDescent="0.2">
      <c r="A15" s="58" t="str">
        <f>IF(B15="","",A13+50)</f>
        <v/>
      </c>
      <c r="B15" s="58" t="str">
        <f>IF('②クロカンリレー（女子）'!J7="","",'②クロカンリレー（女子）'!J7)</f>
        <v/>
      </c>
      <c r="C15" s="58" t="str">
        <f>'②クロカンリレー（女子）'!$J10&amp;" "&amp;'②クロカンリレー（女子）'!$K10</f>
        <v xml:space="preserve"> </v>
      </c>
      <c r="D15" s="58" t="str">
        <f>'②クロカンリレー（女子）'!$J11&amp;" "&amp;'②クロカンリレー（女子）'!$K11&amp;'②クロカンリレー（女子）'!$N11</f>
        <v xml:space="preserve"> </v>
      </c>
      <c r="E15" s="58" t="str">
        <f>'②クロカンリレー（女子）'!$J12&amp;" "&amp;'②クロカンリレー（女子）'!$K12&amp;'②クロカンリレー（女子）'!$N12</f>
        <v xml:space="preserve"> </v>
      </c>
      <c r="F15" s="58" t="str">
        <f>'②クロカンリレー（女子）'!$J13&amp;" "&amp;'②クロカンリレー（女子）'!$K13&amp;'②クロカンリレー（女子）'!$N13</f>
        <v xml:space="preserve"> </v>
      </c>
      <c r="G15" s="58" t="str">
        <f>'②クロカンリレー（女子）'!$J14&amp;" "&amp;'②クロカンリレー（女子）'!$K14&amp;'②クロカンリレー（女子）'!$N14</f>
        <v xml:space="preserve"> </v>
      </c>
      <c r="H15" s="58" t="str">
        <f>'②クロカンリレー（女子）'!$J15&amp;" "&amp;'②クロカンリレー（女子）'!$K15&amp;'②クロカンリレー（女子）'!$N15</f>
        <v xml:space="preserve"> </v>
      </c>
      <c r="I15" s="58" t="str">
        <f>'②クロカンリレー（女子）'!$J16&amp;" "&amp;'②クロカンリレー（女子）'!$K16&amp;'②クロカンリレー（女子）'!$N16</f>
        <v xml:space="preserve"> </v>
      </c>
      <c r="J15" s="58" t="str">
        <f>'②クロカンリレー（女子）'!$J17&amp;" "&amp;'②クロカンリレー（女子）'!$K17&amp;'②クロカンリレー（女子）'!$N17</f>
        <v xml:space="preserve"> </v>
      </c>
      <c r="K15" s="58" t="str">
        <f>'②クロカンリレー（女子）'!$J18&amp;" "&amp;'②クロカンリレー（女子）'!$K18&amp;'②クロカンリレー（女子）'!$N18</f>
        <v xml:space="preserve"> </v>
      </c>
    </row>
    <row r="16" spans="1:13" x14ac:dyDescent="0.2">
      <c r="B16" s="58" t="str">
        <f>IF('②クロカンリレー（女子）'!C21="","",IF(①申込!$I$8&gt;=2,①申込!$C$8&amp;"C",①申込!$C$8))</f>
        <v/>
      </c>
      <c r="C16" s="58" t="str">
        <f>'②クロカンリレー（女子）'!$E24&amp;" "&amp;'②クロカンリレー（女子）'!$F24</f>
        <v xml:space="preserve"> </v>
      </c>
      <c r="D16" s="58" t="str">
        <f>'②クロカンリレー（女子）'!$E25&amp;" "&amp;'②クロカンリレー（女子）'!$F25</f>
        <v xml:space="preserve"> </v>
      </c>
      <c r="E16" s="58" t="str">
        <f>'②クロカンリレー（女子）'!$E26&amp;" "&amp;'②クロカンリレー（女子）'!$F26</f>
        <v xml:space="preserve"> </v>
      </c>
      <c r="F16" s="58" t="str">
        <f>'②クロカンリレー（女子）'!$E27&amp;" "&amp;'②クロカンリレー（女子）'!$F27</f>
        <v xml:space="preserve"> </v>
      </c>
      <c r="G16" s="58" t="str">
        <f>'②クロカンリレー（女子）'!$E28&amp;" "&amp;'②クロカンリレー（女子）'!$F28</f>
        <v xml:space="preserve"> </v>
      </c>
      <c r="H16" s="58" t="str">
        <f>'②クロカンリレー（女子）'!$E29&amp;" "&amp;'②クロカンリレー（女子）'!$F29</f>
        <v xml:space="preserve"> </v>
      </c>
      <c r="I16" s="58" t="str">
        <f>'②クロカンリレー（女子）'!$E30&amp;" "&amp;'②クロカンリレー（女子）'!$F30</f>
        <v xml:space="preserve"> </v>
      </c>
      <c r="J16" s="58" t="str">
        <f>'②クロカンリレー（女子）'!$E31&amp;" "&amp;'②クロカンリレー（女子）'!$F31</f>
        <v xml:space="preserve"> </v>
      </c>
      <c r="K16" s="58" t="str">
        <f>'②クロカンリレー（女子）'!$E32&amp;" "&amp;'②クロカンリレー（女子）'!$F32</f>
        <v xml:space="preserve"> </v>
      </c>
    </row>
    <row r="17" spans="1:11" x14ac:dyDescent="0.2">
      <c r="A17" s="58" t="str">
        <f>IF(B17="","",A13+70)</f>
        <v/>
      </c>
      <c r="B17" s="58" t="str">
        <f>IF('②クロカンリレー（女子）'!C21="","",'②クロカンリレー（女子）'!C21)</f>
        <v/>
      </c>
      <c r="C17" s="58" t="str">
        <f>'②クロカンリレー（女子）'!$C24&amp;" "&amp;'②クロカンリレー（女子）'!$D24</f>
        <v xml:space="preserve"> </v>
      </c>
      <c r="D17" s="58" t="str">
        <f>'②クロカンリレー（女子）'!$C25&amp;" "&amp;'②クロカンリレー（女子）'!$D25&amp;'②クロカンリレー（女子）'!$G25</f>
        <v xml:space="preserve"> </v>
      </c>
      <c r="E17" s="58" t="str">
        <f>'②クロカンリレー（女子）'!$C26&amp;" "&amp;'②クロカンリレー（女子）'!$D26&amp;'②クロカンリレー（女子）'!$G26</f>
        <v xml:space="preserve"> </v>
      </c>
      <c r="F17" s="58" t="str">
        <f>'②クロカンリレー（女子）'!$C27&amp;" "&amp;'②クロカンリレー（女子）'!$D27&amp;'②クロカンリレー（女子）'!$G27</f>
        <v xml:space="preserve"> </v>
      </c>
      <c r="G17" s="58" t="str">
        <f>'②クロカンリレー（女子）'!$C28&amp;" "&amp;'②クロカンリレー（女子）'!$D28&amp;'②クロカンリレー（女子）'!$G28</f>
        <v xml:space="preserve"> </v>
      </c>
      <c r="H17" s="58" t="str">
        <f>'②クロカンリレー（女子）'!$C29&amp;" "&amp;'②クロカンリレー（女子）'!$D29&amp;'②クロカンリレー（女子）'!$G29</f>
        <v xml:space="preserve"> </v>
      </c>
      <c r="I17" s="58" t="str">
        <f>'②クロカンリレー（女子）'!$C30&amp;" "&amp;'②クロカンリレー（女子）'!$D30&amp;'②クロカンリレー（女子）'!$G30</f>
        <v xml:space="preserve"> </v>
      </c>
      <c r="J17" s="58" t="str">
        <f>'②クロカンリレー（女子）'!$C31&amp;" "&amp;'②クロカンリレー（女子）'!$D31&amp;'②クロカンリレー（女子）'!$G31</f>
        <v xml:space="preserve"> </v>
      </c>
      <c r="K17" s="58" t="str">
        <f>'②クロカンリレー（女子）'!$C32&amp;" "&amp;'②クロカンリレー（女子）'!$D32&amp;'②クロカンリレー（女子）'!$G32</f>
        <v xml:space="preserve"> </v>
      </c>
    </row>
  </sheetData>
  <phoneticPr fontId="24"/>
  <pageMargins left="0.75" right="0.75" top="1" bottom="1" header="0.51" footer="0.51"/>
  <pageSetup paperSize="9" orientation="portrait" horizontalDpi="4294967294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6C7C1-FD0D-45A6-9ED1-796BC5076C2A}">
  <dimension ref="B2:L26"/>
  <sheetViews>
    <sheetView showGridLines="0" workbookViewId="0">
      <selection activeCell="E10" sqref="E10"/>
    </sheetView>
  </sheetViews>
  <sheetFormatPr defaultColWidth="9" defaultRowHeight="13.2" x14ac:dyDescent="0.2"/>
  <cols>
    <col min="1" max="1" width="1.6640625" style="2" customWidth="1"/>
    <col min="2" max="2" width="4.6640625" style="4" customWidth="1"/>
    <col min="3" max="4" width="9" style="2" bestFit="1" customWidth="1"/>
    <col min="5" max="5" width="9" style="4" bestFit="1" customWidth="1"/>
    <col min="6" max="6" width="5.109375" style="4" customWidth="1"/>
    <col min="7" max="7" width="2.6640625" style="2" customWidth="1"/>
    <col min="8" max="8" width="4.6640625" style="4" customWidth="1"/>
    <col min="9" max="10" width="9" style="2" bestFit="1" customWidth="1"/>
    <col min="11" max="11" width="9" style="4" bestFit="1" customWidth="1"/>
    <col min="12" max="12" width="4.6640625" style="4" customWidth="1"/>
    <col min="13" max="13" width="9" style="2" bestFit="1"/>
    <col min="14" max="16384" width="9" style="2"/>
  </cols>
  <sheetData>
    <row r="2" spans="2:12" ht="19.2" x14ac:dyDescent="0.2">
      <c r="B2" s="86" t="s">
        <v>23</v>
      </c>
      <c r="C2" s="87"/>
      <c r="D2" s="87"/>
      <c r="E2" s="87"/>
      <c r="F2" s="87"/>
      <c r="G2" s="87"/>
      <c r="H2" s="87"/>
      <c r="I2" s="87"/>
      <c r="J2" s="87"/>
      <c r="K2" s="87"/>
      <c r="L2" s="87"/>
    </row>
    <row r="4" spans="2:12" ht="20.100000000000001" customHeight="1" x14ac:dyDescent="0.2">
      <c r="B4" s="88" t="s">
        <v>24</v>
      </c>
      <c r="C4" s="89"/>
      <c r="D4" s="89"/>
      <c r="E4" s="89"/>
      <c r="F4" s="89"/>
      <c r="H4" s="88" t="s">
        <v>25</v>
      </c>
      <c r="I4" s="89"/>
      <c r="J4" s="89"/>
      <c r="K4" s="89"/>
      <c r="L4" s="89"/>
    </row>
    <row r="5" spans="2:12" ht="12.9" customHeight="1" x14ac:dyDescent="0.2">
      <c r="B5" s="79" t="s">
        <v>26</v>
      </c>
      <c r="C5" s="82" t="s">
        <v>27</v>
      </c>
      <c r="D5" s="83"/>
      <c r="E5" s="79" t="s">
        <v>28</v>
      </c>
      <c r="F5" s="79" t="s">
        <v>6</v>
      </c>
      <c r="H5" s="79" t="s">
        <v>26</v>
      </c>
      <c r="I5" s="82" t="s">
        <v>27</v>
      </c>
      <c r="J5" s="83"/>
      <c r="K5" s="79" t="s">
        <v>28</v>
      </c>
      <c r="L5" s="79" t="s">
        <v>6</v>
      </c>
    </row>
    <row r="6" spans="2:12" ht="12.9" customHeight="1" x14ac:dyDescent="0.2">
      <c r="B6" s="80"/>
      <c r="C6" s="84"/>
      <c r="D6" s="85"/>
      <c r="E6" s="80"/>
      <c r="F6" s="81"/>
      <c r="H6" s="80"/>
      <c r="I6" s="84"/>
      <c r="J6" s="85"/>
      <c r="K6" s="80"/>
      <c r="L6" s="81"/>
    </row>
    <row r="7" spans="2:12" ht="20.100000000000001" customHeight="1" x14ac:dyDescent="0.2">
      <c r="B7" s="31">
        <v>1</v>
      </c>
      <c r="C7" s="77" t="str">
        <f>IF(LEN(③クロカンレース!$B7)+LEN(③クロカンレース!$C7)&gt;=5,③クロカンレース!$B7&amp;③クロカンレース!$C7,IF(LEN(③クロカンレース!$B7)+LEN(③クロカンレース!$C7)=4,③クロカンレース!$B7&amp;"　"&amp;③クロカンレース!$C7,IF(LEN(③クロカンレース!$B7)+LEN(③クロカンレース!$C7)=3,③クロカンレース!$B7&amp;"　　"&amp;③クロカンレース!$C7,③クロカンレース!$B7&amp;"　　　"&amp;③クロカンレース!$C7)))</f>
        <v>　　　</v>
      </c>
      <c r="D7" s="78"/>
      <c r="E7" s="65" t="str">
        <f>IF(AND(③クロカンレース!B7="",③クロカンレース!C7=""),"",①申込!$C$7)</f>
        <v/>
      </c>
      <c r="F7" s="65" t="str">
        <f>IF(③クロカンレース!F7="","",③クロカンレース!F7)</f>
        <v/>
      </c>
      <c r="H7" s="31">
        <v>1</v>
      </c>
      <c r="I7" s="77" t="str">
        <f>IF(LEN(③クロカンレース!$I7)+LEN(③クロカンレース!$J7)&gt;=5,③クロカンレース!$I7&amp;③クロカンレース!$J7,IF(LEN(③クロカンレース!$I7)+LEN(③クロカンレース!$J7)=4,③クロカンレース!$I7&amp;"　"&amp;③クロカンレース!$J7,IF(LEN(③クロカンレース!$I7)+LEN(③クロカンレース!$J7)=3,③クロカンレース!$I7&amp;"　　"&amp;③クロカンレース!$J7,③クロカンレース!$I7&amp;"　　　"&amp;③クロカンレース!$J7)))</f>
        <v>　　　</v>
      </c>
      <c r="J7" s="78"/>
      <c r="K7" s="65" t="str">
        <f>IF(AND(③クロカンレース!I7="",③クロカンレース!J7=""),"",①申込!$C$7)</f>
        <v/>
      </c>
      <c r="L7" s="65" t="str">
        <f>IF(③クロカンレース!M7="","",③クロカンレース!M7)</f>
        <v/>
      </c>
    </row>
    <row r="8" spans="2:12" ht="20.100000000000001" customHeight="1" x14ac:dyDescent="0.2">
      <c r="B8" s="31">
        <v>2</v>
      </c>
      <c r="C8" s="77" t="str">
        <f>IF(LEN(③クロカンレース!$B8)+LEN(③クロカンレース!$C8)&gt;=5,③クロカンレース!$B8&amp;③クロカンレース!$C8,IF(LEN(③クロカンレース!$B8)+LEN(③クロカンレース!$C8)=4,③クロカンレース!$B8&amp;"　"&amp;③クロカンレース!$C8,IF(LEN(③クロカンレース!$B8)+LEN(③クロカンレース!$C8)=3,③クロカンレース!$B8&amp;"　　"&amp;③クロカンレース!$C8,③クロカンレース!$B8&amp;"　　　"&amp;③クロカンレース!$C8)))</f>
        <v>　　　</v>
      </c>
      <c r="D8" s="78"/>
      <c r="E8" s="65" t="str">
        <f>IF(AND(③クロカンレース!B8="",③クロカンレース!C8=""),"",①申込!$C$7)</f>
        <v/>
      </c>
      <c r="F8" s="65" t="str">
        <f>IF(③クロカンレース!F8="","",③クロカンレース!F8)</f>
        <v/>
      </c>
      <c r="H8" s="31">
        <v>2</v>
      </c>
      <c r="I8" s="77" t="str">
        <f>IF(LEN(③クロカンレース!$I8)+LEN(③クロカンレース!$J8)&gt;=5,③クロカンレース!$I8&amp;③クロカンレース!$J8,IF(LEN(③クロカンレース!$I8)+LEN(③クロカンレース!$J8)=4,③クロカンレース!$I8&amp;"　"&amp;③クロカンレース!$J8,IF(LEN(③クロカンレース!$I8)+LEN(③クロカンレース!$J8)=3,③クロカンレース!$I8&amp;"　　"&amp;③クロカンレース!$J8,③クロカンレース!$I8&amp;"　　　"&amp;③クロカンレース!$J8)))</f>
        <v>　　　</v>
      </c>
      <c r="J8" s="78"/>
      <c r="K8" s="65" t="str">
        <f>IF(AND(③クロカンレース!I8="",③クロカンレース!J8=""),"",①申込!$C$7)</f>
        <v/>
      </c>
      <c r="L8" s="65" t="str">
        <f>IF(③クロカンレース!M8="","",③クロカンレース!M8)</f>
        <v/>
      </c>
    </row>
    <row r="9" spans="2:12" ht="20.100000000000001" customHeight="1" x14ac:dyDescent="0.2">
      <c r="B9" s="31">
        <v>3</v>
      </c>
      <c r="C9" s="77" t="str">
        <f>IF(LEN(③クロカンレース!$B9)+LEN(③クロカンレース!$C9)&gt;=5,③クロカンレース!$B9&amp;③クロカンレース!$C9,IF(LEN(③クロカンレース!$B9)+LEN(③クロカンレース!$C9)=4,③クロカンレース!$B9&amp;"　"&amp;③クロカンレース!$C9,IF(LEN(③クロカンレース!$B9)+LEN(③クロカンレース!$C9)=3,③クロカンレース!$B9&amp;"　　"&amp;③クロカンレース!$C9,③クロカンレース!$B9&amp;"　　　"&amp;③クロカンレース!$C9)))</f>
        <v>　　　</v>
      </c>
      <c r="D9" s="78"/>
      <c r="E9" s="65" t="str">
        <f>IF(AND(③クロカンレース!B9="",③クロカンレース!C9=""),"",①申込!$C$7)</f>
        <v/>
      </c>
      <c r="F9" s="65" t="str">
        <f>IF(③クロカンレース!F9="","",③クロカンレース!F9)</f>
        <v/>
      </c>
      <c r="H9" s="31">
        <v>3</v>
      </c>
      <c r="I9" s="77" t="str">
        <f>IF(LEN(③クロカンレース!$I9)+LEN(③クロカンレース!$J9)&gt;=5,③クロカンレース!$I9&amp;③クロカンレース!$J9,IF(LEN(③クロカンレース!$I9)+LEN(③クロカンレース!$J9)=4,③クロカンレース!$I9&amp;"　"&amp;③クロカンレース!$J9,IF(LEN(③クロカンレース!$I9)+LEN(③クロカンレース!$J9)=3,③クロカンレース!$I9&amp;"　　"&amp;③クロカンレース!$J9,③クロカンレース!$I9&amp;"　　　"&amp;③クロカンレース!$J9)))</f>
        <v>　　　</v>
      </c>
      <c r="J9" s="78"/>
      <c r="K9" s="65" t="str">
        <f>IF(AND(③クロカンレース!I9="",③クロカンレース!J9=""),"",①申込!$C$7)</f>
        <v/>
      </c>
      <c r="L9" s="65" t="str">
        <f>IF(③クロカンレース!M9="","",③クロカンレース!M9)</f>
        <v/>
      </c>
    </row>
    <row r="10" spans="2:12" ht="20.100000000000001" customHeight="1" x14ac:dyDescent="0.2">
      <c r="B10" s="31">
        <v>4</v>
      </c>
      <c r="C10" s="77" t="str">
        <f>IF(LEN(③クロカンレース!$B10)+LEN(③クロカンレース!$C10)&gt;=5,③クロカンレース!$B10&amp;③クロカンレース!$C10,IF(LEN(③クロカンレース!$B10)+LEN(③クロカンレース!$C10)=4,③クロカンレース!$B10&amp;"　"&amp;③クロカンレース!$C10,IF(LEN(③クロカンレース!$B10)+LEN(③クロカンレース!$C10)=3,③クロカンレース!$B10&amp;"　　"&amp;③クロカンレース!$C10,③クロカンレース!$B10&amp;"　　　"&amp;③クロカンレース!$C10)))</f>
        <v>　　　</v>
      </c>
      <c r="D10" s="78"/>
      <c r="E10" s="65" t="str">
        <f>IF(AND(③クロカンレース!B10="",③クロカンレース!C10=""),"",①申込!$C$7)</f>
        <v/>
      </c>
      <c r="F10" s="65" t="str">
        <f>IF(③クロカンレース!F10="","",③クロカンレース!F10)</f>
        <v/>
      </c>
      <c r="H10" s="31">
        <v>4</v>
      </c>
      <c r="I10" s="77" t="str">
        <f>IF(LEN(③クロカンレース!$I10)+LEN(③クロカンレース!$J10)&gt;=5,③クロカンレース!$I10&amp;③クロカンレース!$J10,IF(LEN(③クロカンレース!$I10)+LEN(③クロカンレース!$J10)=4,③クロカンレース!$I10&amp;"　"&amp;③クロカンレース!$J10,IF(LEN(③クロカンレース!$I10)+LEN(③クロカンレース!$J10)=3,③クロカンレース!$I10&amp;"　　"&amp;③クロカンレース!$J10,③クロカンレース!$I10&amp;"　　　"&amp;③クロカンレース!$J10)))</f>
        <v>　　　</v>
      </c>
      <c r="J10" s="78"/>
      <c r="K10" s="65" t="str">
        <f>IF(AND(③クロカンレース!I10="",③クロカンレース!J10=""),"",①申込!$C$7)</f>
        <v/>
      </c>
      <c r="L10" s="65" t="str">
        <f>IF(③クロカンレース!M10="","",③クロカンレース!M10)</f>
        <v/>
      </c>
    </row>
    <row r="11" spans="2:12" ht="20.100000000000001" customHeight="1" x14ac:dyDescent="0.2">
      <c r="B11" s="31">
        <v>5</v>
      </c>
      <c r="C11" s="77" t="str">
        <f>IF(LEN(③クロカンレース!$B11)+LEN(③クロカンレース!$C11)&gt;=5,③クロカンレース!$B11&amp;③クロカンレース!$C11,IF(LEN(③クロカンレース!$B11)+LEN(③クロカンレース!$C11)=4,③クロカンレース!$B11&amp;"　"&amp;③クロカンレース!$C11,IF(LEN(③クロカンレース!$B11)+LEN(③クロカンレース!$C11)=3,③クロカンレース!$B11&amp;"　　"&amp;③クロカンレース!$C11,③クロカンレース!$B11&amp;"　　　"&amp;③クロカンレース!$C11)))</f>
        <v>　　　</v>
      </c>
      <c r="D11" s="78"/>
      <c r="E11" s="65" t="str">
        <f>IF(AND(③クロカンレース!B11="",③クロカンレース!C11=""),"",①申込!$C$7)</f>
        <v/>
      </c>
      <c r="F11" s="65" t="str">
        <f>IF(③クロカンレース!F11="","",③クロカンレース!F11)</f>
        <v/>
      </c>
      <c r="H11" s="31">
        <v>5</v>
      </c>
      <c r="I11" s="77" t="str">
        <f>IF(LEN(③クロカンレース!$I11)+LEN(③クロカンレース!$J11)&gt;=5,③クロカンレース!$I11&amp;③クロカンレース!$J11,IF(LEN(③クロカンレース!$I11)+LEN(③クロカンレース!$J11)=4,③クロカンレース!$I11&amp;"　"&amp;③クロカンレース!$J11,IF(LEN(③クロカンレース!$I11)+LEN(③クロカンレース!$J11)=3,③クロカンレース!$I11&amp;"　　"&amp;③クロカンレース!$J11,③クロカンレース!$I11&amp;"　　　"&amp;③クロカンレース!$J11)))</f>
        <v>　　　</v>
      </c>
      <c r="J11" s="78"/>
      <c r="K11" s="65" t="str">
        <f>IF(AND(③クロカンレース!I11="",③クロカンレース!J11=""),"",①申込!$C$7)</f>
        <v/>
      </c>
      <c r="L11" s="65" t="str">
        <f>IF(③クロカンレース!M11="","",③クロカンレース!M11)</f>
        <v/>
      </c>
    </row>
    <row r="12" spans="2:12" ht="20.100000000000001" customHeight="1" x14ac:dyDescent="0.2">
      <c r="B12" s="31">
        <v>6</v>
      </c>
      <c r="C12" s="77" t="str">
        <f>IF(LEN(③クロカンレース!$B12)+LEN(③クロカンレース!$C12)&gt;=5,③クロカンレース!$B12&amp;③クロカンレース!$C12,IF(LEN(③クロカンレース!$B12)+LEN(③クロカンレース!$C12)=4,③クロカンレース!$B12&amp;"　"&amp;③クロカンレース!$C12,IF(LEN(③クロカンレース!$B12)+LEN(③クロカンレース!$C12)=3,③クロカンレース!$B12&amp;"　　"&amp;③クロカンレース!$C12,③クロカンレース!$B12&amp;"　　　"&amp;③クロカンレース!$C12)))</f>
        <v>　　　</v>
      </c>
      <c r="D12" s="78"/>
      <c r="E12" s="65" t="str">
        <f>IF(AND(③クロカンレース!B12="",③クロカンレース!C12=""),"",①申込!$C$7)</f>
        <v/>
      </c>
      <c r="F12" s="65" t="str">
        <f>IF(③クロカンレース!F12="","",③クロカンレース!F12)</f>
        <v/>
      </c>
      <c r="H12" s="31">
        <v>6</v>
      </c>
      <c r="I12" s="77" t="str">
        <f>IF(LEN(③クロカンレース!$I12)+LEN(③クロカンレース!$J12)&gt;=5,③クロカンレース!$I12&amp;③クロカンレース!$J12,IF(LEN(③クロカンレース!$I12)+LEN(③クロカンレース!$J12)=4,③クロカンレース!$I12&amp;"　"&amp;③クロカンレース!$J12,IF(LEN(③クロカンレース!$I12)+LEN(③クロカンレース!$J12)=3,③クロカンレース!$I12&amp;"　　"&amp;③クロカンレース!$J12,③クロカンレース!$I12&amp;"　　　"&amp;③クロカンレース!$J12)))</f>
        <v>　　　</v>
      </c>
      <c r="J12" s="78"/>
      <c r="K12" s="65" t="str">
        <f>IF(AND(③クロカンレース!I12="",③クロカンレース!J12=""),"",①申込!$C$7)</f>
        <v/>
      </c>
      <c r="L12" s="65" t="str">
        <f>IF(③クロカンレース!M12="","",③クロカンレース!M12)</f>
        <v/>
      </c>
    </row>
    <row r="13" spans="2:12" ht="20.100000000000001" customHeight="1" x14ac:dyDescent="0.2">
      <c r="B13" s="31">
        <v>7</v>
      </c>
      <c r="C13" s="77" t="str">
        <f>IF(LEN(③クロカンレース!$B13)+LEN(③クロカンレース!$C13)&gt;=5,③クロカンレース!$B13&amp;③クロカンレース!$C13,IF(LEN(③クロカンレース!$B13)+LEN(③クロカンレース!$C13)=4,③クロカンレース!$B13&amp;"　"&amp;③クロカンレース!$C13,IF(LEN(③クロカンレース!$B13)+LEN(③クロカンレース!$C13)=3,③クロカンレース!$B13&amp;"　　"&amp;③クロカンレース!$C13,③クロカンレース!$B13&amp;"　　　"&amp;③クロカンレース!$C13)))</f>
        <v>　　　</v>
      </c>
      <c r="D13" s="78"/>
      <c r="E13" s="65" t="str">
        <f>IF(AND(③クロカンレース!B13="",③クロカンレース!C13=""),"",①申込!$C$7)</f>
        <v/>
      </c>
      <c r="F13" s="65" t="str">
        <f>IF(③クロカンレース!F13="","",③クロカンレース!F13)</f>
        <v/>
      </c>
      <c r="H13" s="31">
        <v>7</v>
      </c>
      <c r="I13" s="77" t="str">
        <f>IF(LEN(③クロカンレース!$I13)+LEN(③クロカンレース!$J13)&gt;=5,③クロカンレース!$I13&amp;③クロカンレース!$J13,IF(LEN(③クロカンレース!$I13)+LEN(③クロカンレース!$J13)=4,③クロカンレース!$I13&amp;"　"&amp;③クロカンレース!$J13,IF(LEN(③クロカンレース!$I13)+LEN(③クロカンレース!$J13)=3,③クロカンレース!$I13&amp;"　　"&amp;③クロカンレース!$J13,③クロカンレース!$I13&amp;"　　　"&amp;③クロカンレース!$J13)))</f>
        <v>　　　</v>
      </c>
      <c r="J13" s="78"/>
      <c r="K13" s="65" t="str">
        <f>IF(AND(③クロカンレース!I13="",③クロカンレース!J13=""),"",①申込!$C$7)</f>
        <v/>
      </c>
      <c r="L13" s="65" t="str">
        <f>IF(③クロカンレース!M13="","",③クロカンレース!M13)</f>
        <v/>
      </c>
    </row>
    <row r="14" spans="2:12" ht="20.100000000000001" customHeight="1" x14ac:dyDescent="0.2">
      <c r="B14" s="31">
        <v>8</v>
      </c>
      <c r="C14" s="77" t="str">
        <f>IF(LEN(③クロカンレース!$B14)+LEN(③クロカンレース!$C14)&gt;=5,③クロカンレース!$B14&amp;③クロカンレース!$C14,IF(LEN(③クロカンレース!$B14)+LEN(③クロカンレース!$C14)=4,③クロカンレース!$B14&amp;"　"&amp;③クロカンレース!$C14,IF(LEN(③クロカンレース!$B14)+LEN(③クロカンレース!$C14)=3,③クロカンレース!$B14&amp;"　　"&amp;③クロカンレース!$C14,③クロカンレース!$B14&amp;"　　　"&amp;③クロカンレース!$C14)))</f>
        <v>　　　</v>
      </c>
      <c r="D14" s="78"/>
      <c r="E14" s="65" t="str">
        <f>IF(AND(③クロカンレース!B14="",③クロカンレース!C14=""),"",①申込!$C$7)</f>
        <v/>
      </c>
      <c r="F14" s="65" t="str">
        <f>IF(③クロカンレース!F14="","",③クロカンレース!F14)</f>
        <v/>
      </c>
      <c r="H14" s="31">
        <v>8</v>
      </c>
      <c r="I14" s="77" t="str">
        <f>IF(LEN(③クロカンレース!$I14)+LEN(③クロカンレース!$J14)&gt;=5,③クロカンレース!$I14&amp;③クロカンレース!$J14,IF(LEN(③クロカンレース!$I14)+LEN(③クロカンレース!$J14)=4,③クロカンレース!$I14&amp;"　"&amp;③クロカンレース!$J14,IF(LEN(③クロカンレース!$I14)+LEN(③クロカンレース!$J14)=3,③クロカンレース!$I14&amp;"　　"&amp;③クロカンレース!$J14,③クロカンレース!$I14&amp;"　　　"&amp;③クロカンレース!$J14)))</f>
        <v>　　　</v>
      </c>
      <c r="J14" s="78"/>
      <c r="K14" s="65" t="str">
        <f>IF(AND(③クロカンレース!I14="",③クロカンレース!J14=""),"",①申込!$C$7)</f>
        <v/>
      </c>
      <c r="L14" s="65" t="str">
        <f>IF(③クロカンレース!M14="","",③クロカンレース!M14)</f>
        <v/>
      </c>
    </row>
    <row r="15" spans="2:12" ht="20.100000000000001" customHeight="1" x14ac:dyDescent="0.2">
      <c r="B15" s="31">
        <v>9</v>
      </c>
      <c r="C15" s="77" t="str">
        <f>IF(LEN(③クロカンレース!$B15)+LEN(③クロカンレース!$C15)&gt;=5,③クロカンレース!$B15&amp;③クロカンレース!$C15,IF(LEN(③クロカンレース!$B15)+LEN(③クロカンレース!$C15)=4,③クロカンレース!$B15&amp;"　"&amp;③クロカンレース!$C15,IF(LEN(③クロカンレース!$B15)+LEN(③クロカンレース!$C15)=3,③クロカンレース!$B15&amp;"　　"&amp;③クロカンレース!$C15,③クロカンレース!$B15&amp;"　　　"&amp;③クロカンレース!$C15)))</f>
        <v>　　　</v>
      </c>
      <c r="D15" s="78"/>
      <c r="E15" s="65" t="str">
        <f>IF(AND(③クロカンレース!B15="",③クロカンレース!C15=""),"",①申込!$C$7)</f>
        <v/>
      </c>
      <c r="F15" s="65" t="str">
        <f>IF(③クロカンレース!F15="","",③クロカンレース!F15)</f>
        <v/>
      </c>
      <c r="H15" s="31">
        <v>9</v>
      </c>
      <c r="I15" s="77" t="str">
        <f>IF(LEN(③クロカンレース!$I15)+LEN(③クロカンレース!$J15)&gt;=5,③クロカンレース!$I15&amp;③クロカンレース!$J15,IF(LEN(③クロカンレース!$I15)+LEN(③クロカンレース!$J15)=4,③クロカンレース!$I15&amp;"　"&amp;③クロカンレース!$J15,IF(LEN(③クロカンレース!$I15)+LEN(③クロカンレース!$J15)=3,③クロカンレース!$I15&amp;"　　"&amp;③クロカンレース!$J15,③クロカンレース!$I15&amp;"　　　"&amp;③クロカンレース!$J15)))</f>
        <v>　　　</v>
      </c>
      <c r="J15" s="78"/>
      <c r="K15" s="65" t="str">
        <f>IF(AND(③クロカンレース!I15="",③クロカンレース!J15=""),"",①申込!$C$7)</f>
        <v/>
      </c>
      <c r="L15" s="65" t="str">
        <f>IF(③クロカンレース!M15="","",③クロカンレース!M15)</f>
        <v/>
      </c>
    </row>
    <row r="16" spans="2:12" ht="20.100000000000001" customHeight="1" x14ac:dyDescent="0.2">
      <c r="B16" s="31">
        <v>10</v>
      </c>
      <c r="C16" s="77" t="str">
        <f>IF(LEN(③クロカンレース!$B16)+LEN(③クロカンレース!$C16)&gt;=5,③クロカンレース!$B16&amp;③クロカンレース!$C16,IF(LEN(③クロカンレース!$B16)+LEN(③クロカンレース!$C16)=4,③クロカンレース!$B16&amp;"　"&amp;③クロカンレース!$C16,IF(LEN(③クロカンレース!$B16)+LEN(③クロカンレース!$C16)=3,③クロカンレース!$B16&amp;"　　"&amp;③クロカンレース!$C16,③クロカンレース!$B16&amp;"　　　"&amp;③クロカンレース!$C16)))</f>
        <v>　　　</v>
      </c>
      <c r="D16" s="78"/>
      <c r="E16" s="65" t="str">
        <f>IF(AND(③クロカンレース!B16="",③クロカンレース!C16=""),"",①申込!$C$7)</f>
        <v/>
      </c>
      <c r="F16" s="65" t="str">
        <f>IF(③クロカンレース!F16="","",③クロカンレース!F16)</f>
        <v/>
      </c>
      <c r="H16" s="31">
        <v>10</v>
      </c>
      <c r="I16" s="77" t="str">
        <f>IF(LEN(③クロカンレース!$I16)+LEN(③クロカンレース!$J16)&gt;=5,③クロカンレース!$I16&amp;③クロカンレース!$J16,IF(LEN(③クロカンレース!$I16)+LEN(③クロカンレース!$J16)=4,③クロカンレース!$I16&amp;"　"&amp;③クロカンレース!$J16,IF(LEN(③クロカンレース!$I16)+LEN(③クロカンレース!$J16)=3,③クロカンレース!$I16&amp;"　　"&amp;③クロカンレース!$J16,③クロカンレース!$I16&amp;"　　　"&amp;③クロカンレース!$J16)))</f>
        <v>　　　</v>
      </c>
      <c r="J16" s="78"/>
      <c r="K16" s="65" t="str">
        <f>IF(AND(③クロカンレース!I16="",③クロカンレース!J16=""),"",①申込!$C$7)</f>
        <v/>
      </c>
      <c r="L16" s="65" t="str">
        <f>IF(③クロカンレース!M16="","",③クロカンレース!M16)</f>
        <v/>
      </c>
    </row>
    <row r="17" spans="2:12" ht="20.100000000000001" customHeight="1" x14ac:dyDescent="0.2">
      <c r="B17" s="31">
        <v>11</v>
      </c>
      <c r="C17" s="77" t="str">
        <f>IF(LEN(③クロカンレース!$B17)+LEN(③クロカンレース!$C17)&gt;=5,③クロカンレース!$B17&amp;③クロカンレース!$C17,IF(LEN(③クロカンレース!$B17)+LEN(③クロカンレース!$C17)=4,③クロカンレース!$B17&amp;"　"&amp;③クロカンレース!$C17,IF(LEN(③クロカンレース!$B17)+LEN(③クロカンレース!$C17)=3,③クロカンレース!$B17&amp;"　　"&amp;③クロカンレース!$C17,③クロカンレース!$B17&amp;"　　　"&amp;③クロカンレース!$C17)))</f>
        <v>　　　</v>
      </c>
      <c r="D17" s="78"/>
      <c r="E17" s="65" t="str">
        <f>IF(AND(③クロカンレース!B17="",③クロカンレース!C17=""),"",①申込!$C$7)</f>
        <v/>
      </c>
      <c r="F17" s="65" t="str">
        <f>IF(③クロカンレース!F17="","",③クロカンレース!F17)</f>
        <v/>
      </c>
      <c r="H17" s="31">
        <v>11</v>
      </c>
      <c r="I17" s="77" t="str">
        <f>IF(LEN(③クロカンレース!$I17)+LEN(③クロカンレース!$J17)&gt;=5,③クロカンレース!$I17&amp;③クロカンレース!$J17,IF(LEN(③クロカンレース!$I17)+LEN(③クロカンレース!$J17)=4,③クロカンレース!$I17&amp;"　"&amp;③クロカンレース!$J17,IF(LEN(③クロカンレース!$I17)+LEN(③クロカンレース!$J17)=3,③クロカンレース!$I17&amp;"　　"&amp;③クロカンレース!$J17,③クロカンレース!$I17&amp;"　　　"&amp;③クロカンレース!$J17)))</f>
        <v>　　　</v>
      </c>
      <c r="J17" s="78"/>
      <c r="K17" s="65" t="str">
        <f>IF(AND(③クロカンレース!I17="",③クロカンレース!J17=""),"",①申込!$C$7)</f>
        <v/>
      </c>
      <c r="L17" s="65" t="str">
        <f>IF(③クロカンレース!M17="","",③クロカンレース!M17)</f>
        <v/>
      </c>
    </row>
    <row r="18" spans="2:12" ht="20.100000000000001" customHeight="1" x14ac:dyDescent="0.2">
      <c r="B18" s="31">
        <v>12</v>
      </c>
      <c r="C18" s="77" t="str">
        <f>IF(LEN(③クロカンレース!$B18)+LEN(③クロカンレース!$C18)&gt;=5,③クロカンレース!$B18&amp;③クロカンレース!$C18,IF(LEN(③クロカンレース!$B18)+LEN(③クロカンレース!$C18)=4,③クロカンレース!$B18&amp;"　"&amp;③クロカンレース!$C18,IF(LEN(③クロカンレース!$B18)+LEN(③クロカンレース!$C18)=3,③クロカンレース!$B18&amp;"　　"&amp;③クロカンレース!$C18,③クロカンレース!$B18&amp;"　　　"&amp;③クロカンレース!$C18)))</f>
        <v>　　　</v>
      </c>
      <c r="D18" s="78"/>
      <c r="E18" s="65" t="str">
        <f>IF(AND(③クロカンレース!B18="",③クロカンレース!C18=""),"",①申込!$C$7)</f>
        <v/>
      </c>
      <c r="F18" s="65" t="str">
        <f>IF(③クロカンレース!F18="","",③クロカンレース!F18)</f>
        <v/>
      </c>
      <c r="H18" s="31">
        <v>12</v>
      </c>
      <c r="I18" s="77" t="str">
        <f>IF(LEN(③クロカンレース!$I18)+LEN(③クロカンレース!$J18)&gt;=5,③クロカンレース!$I18&amp;③クロカンレース!$J18,IF(LEN(③クロカンレース!$I18)+LEN(③クロカンレース!$J18)=4,③クロカンレース!$I18&amp;"　"&amp;③クロカンレース!$J18,IF(LEN(③クロカンレース!$I18)+LEN(③クロカンレース!$J18)=3,③クロカンレース!$I18&amp;"　　"&amp;③クロカンレース!$J18,③クロカンレース!$I18&amp;"　　　"&amp;③クロカンレース!$J18)))</f>
        <v>　　　</v>
      </c>
      <c r="J18" s="78"/>
      <c r="K18" s="65" t="str">
        <f>IF(AND(③クロカンレース!I18="",③クロカンレース!J18=""),"",①申込!$C$7)</f>
        <v/>
      </c>
      <c r="L18" s="65" t="str">
        <f>IF(③クロカンレース!M18="","",③クロカンレース!M18)</f>
        <v/>
      </c>
    </row>
    <row r="19" spans="2:12" ht="20.100000000000001" customHeight="1" x14ac:dyDescent="0.2">
      <c r="B19" s="31">
        <v>13</v>
      </c>
      <c r="C19" s="77" t="str">
        <f>IF(LEN(③クロカンレース!$B19)+LEN(③クロカンレース!$C19)&gt;=5,③クロカンレース!$B19&amp;③クロカンレース!$C19,IF(LEN(③クロカンレース!$B19)+LEN(③クロカンレース!$C19)=4,③クロカンレース!$B19&amp;"　"&amp;③クロカンレース!$C19,IF(LEN(③クロカンレース!$B19)+LEN(③クロカンレース!$C19)=3,③クロカンレース!$B19&amp;"　　"&amp;③クロカンレース!$C19,③クロカンレース!$B19&amp;"　　　"&amp;③クロカンレース!$C19)))</f>
        <v>　　　</v>
      </c>
      <c r="D19" s="78"/>
      <c r="E19" s="65" t="str">
        <f>IF(AND(③クロカンレース!B19="",③クロカンレース!C19=""),"",①申込!$C$7)</f>
        <v/>
      </c>
      <c r="F19" s="65" t="str">
        <f>IF(③クロカンレース!F19="","",③クロカンレース!F19)</f>
        <v/>
      </c>
      <c r="H19" s="31">
        <v>13</v>
      </c>
      <c r="I19" s="77" t="str">
        <f>IF(LEN(③クロカンレース!$I19)+LEN(③クロカンレース!$J19)&gt;=5,③クロカンレース!$I19&amp;③クロカンレース!$J19,IF(LEN(③クロカンレース!$I19)+LEN(③クロカンレース!$J19)=4,③クロカンレース!$I19&amp;"　"&amp;③クロカンレース!$J19,IF(LEN(③クロカンレース!$I19)+LEN(③クロカンレース!$J19)=3,③クロカンレース!$I19&amp;"　　"&amp;③クロカンレース!$J19,③クロカンレース!$I19&amp;"　　　"&amp;③クロカンレース!$J19)))</f>
        <v>　　　</v>
      </c>
      <c r="J19" s="78"/>
      <c r="K19" s="65" t="str">
        <f>IF(AND(③クロカンレース!I19="",③クロカンレース!J19=""),"",①申込!$C$7)</f>
        <v/>
      </c>
      <c r="L19" s="65" t="str">
        <f>IF(③クロカンレース!M19="","",③クロカンレース!M19)</f>
        <v/>
      </c>
    </row>
    <row r="20" spans="2:12" ht="20.100000000000001" customHeight="1" x14ac:dyDescent="0.2">
      <c r="B20" s="31">
        <v>14</v>
      </c>
      <c r="C20" s="77" t="str">
        <f>IF(LEN(③クロカンレース!$B20)+LEN(③クロカンレース!$C20)&gt;=5,③クロカンレース!$B20&amp;③クロカンレース!$C20,IF(LEN(③クロカンレース!$B20)+LEN(③クロカンレース!$C20)=4,③クロカンレース!$B20&amp;"　"&amp;③クロカンレース!$C20,IF(LEN(③クロカンレース!$B20)+LEN(③クロカンレース!$C20)=3,③クロカンレース!$B20&amp;"　　"&amp;③クロカンレース!$C20,③クロカンレース!$B20&amp;"　　　"&amp;③クロカンレース!$C20)))</f>
        <v>　　　</v>
      </c>
      <c r="D20" s="78"/>
      <c r="E20" s="65" t="str">
        <f>IF(AND(③クロカンレース!B20="",③クロカンレース!C20=""),"",①申込!$C$7)</f>
        <v/>
      </c>
      <c r="F20" s="65" t="str">
        <f>IF(③クロカンレース!F20="","",③クロカンレース!F20)</f>
        <v/>
      </c>
      <c r="H20" s="31">
        <v>14</v>
      </c>
      <c r="I20" s="77" t="str">
        <f>IF(LEN(③クロカンレース!$I20)+LEN(③クロカンレース!$J20)&gt;=5,③クロカンレース!$I20&amp;③クロカンレース!$J20,IF(LEN(③クロカンレース!$I20)+LEN(③クロカンレース!$J20)=4,③クロカンレース!$I20&amp;"　"&amp;③クロカンレース!$J20,IF(LEN(③クロカンレース!$I20)+LEN(③クロカンレース!$J20)=3,③クロカンレース!$I20&amp;"　　"&amp;③クロカンレース!$J20,③クロカンレース!$I20&amp;"　　　"&amp;③クロカンレース!$J20)))</f>
        <v>　　　</v>
      </c>
      <c r="J20" s="78"/>
      <c r="K20" s="65" t="str">
        <f>IF(AND(③クロカンレース!I20="",③クロカンレース!J20=""),"",①申込!$C$7)</f>
        <v/>
      </c>
      <c r="L20" s="65" t="str">
        <f>IF(③クロカンレース!M20="","",③クロカンレース!M20)</f>
        <v/>
      </c>
    </row>
    <row r="21" spans="2:12" ht="20.100000000000001" customHeight="1" x14ac:dyDescent="0.2">
      <c r="B21" s="31">
        <v>15</v>
      </c>
      <c r="C21" s="77" t="str">
        <f>IF(LEN(③クロカンレース!$B21)+LEN(③クロカンレース!$C21)&gt;=5,③クロカンレース!$B21&amp;③クロカンレース!$C21,IF(LEN(③クロカンレース!$B21)+LEN(③クロカンレース!$C21)=4,③クロカンレース!$B21&amp;"　"&amp;③クロカンレース!$C21,IF(LEN(③クロカンレース!$B21)+LEN(③クロカンレース!$C21)=3,③クロカンレース!$B21&amp;"　　"&amp;③クロカンレース!$C21,③クロカンレース!$B21&amp;"　　　"&amp;③クロカンレース!$C21)))</f>
        <v>　　　</v>
      </c>
      <c r="D21" s="78"/>
      <c r="E21" s="65" t="str">
        <f>IF(AND(③クロカンレース!B21="",③クロカンレース!C21=""),"",①申込!$C$7)</f>
        <v/>
      </c>
      <c r="F21" s="65" t="str">
        <f>IF(③クロカンレース!F21="","",③クロカンレース!F21)</f>
        <v/>
      </c>
      <c r="H21" s="31">
        <v>15</v>
      </c>
      <c r="I21" s="77" t="str">
        <f>IF(LEN(③クロカンレース!$I21)+LEN(③クロカンレース!$J21)&gt;=5,③クロカンレース!$I21&amp;③クロカンレース!$J21,IF(LEN(③クロカンレース!$I21)+LEN(③クロカンレース!$J21)=4,③クロカンレース!$I21&amp;"　"&amp;③クロカンレース!$J21,IF(LEN(③クロカンレース!$I21)+LEN(③クロカンレース!$J21)=3,③クロカンレース!$I21&amp;"　　"&amp;③クロカンレース!$J21,③クロカンレース!$I21&amp;"　　　"&amp;③クロカンレース!$J21)))</f>
        <v>　　　</v>
      </c>
      <c r="J21" s="78"/>
      <c r="K21" s="65" t="str">
        <f>IF(AND(③クロカンレース!I21="",③クロカンレース!J21=""),"",①申込!$C$7)</f>
        <v/>
      </c>
      <c r="L21" s="65" t="str">
        <f>IF(③クロカンレース!M21="","",③クロカンレース!M21)</f>
        <v/>
      </c>
    </row>
    <row r="22" spans="2:12" ht="20.100000000000001" customHeight="1" x14ac:dyDescent="0.2">
      <c r="B22" s="31">
        <v>16</v>
      </c>
      <c r="C22" s="77" t="str">
        <f>IF(LEN(③クロカンレース!$B22)+LEN(③クロカンレース!$C22)&gt;=5,③クロカンレース!$B22&amp;③クロカンレース!$C22,IF(LEN(③クロカンレース!$B22)+LEN(③クロカンレース!$C22)=4,③クロカンレース!$B22&amp;"　"&amp;③クロカンレース!$C22,IF(LEN(③クロカンレース!$B22)+LEN(③クロカンレース!$C22)=3,③クロカンレース!$B22&amp;"　　"&amp;③クロカンレース!$C22,③クロカンレース!$B22&amp;"　　　"&amp;③クロカンレース!$C22)))</f>
        <v>　　　</v>
      </c>
      <c r="D22" s="78"/>
      <c r="E22" s="65" t="str">
        <f>IF(AND(③クロカンレース!B22="",③クロカンレース!C22=""),"",①申込!$C$7)</f>
        <v/>
      </c>
      <c r="F22" s="65" t="str">
        <f>IF(③クロカンレース!F22="","",③クロカンレース!F22)</f>
        <v/>
      </c>
      <c r="H22" s="31">
        <v>16</v>
      </c>
      <c r="I22" s="77" t="str">
        <f>IF(LEN(③クロカンレース!$I22)+LEN(③クロカンレース!$J22)&gt;=5,③クロカンレース!$I22&amp;③クロカンレース!$J22,IF(LEN(③クロカンレース!$I22)+LEN(③クロカンレース!$J22)=4,③クロカンレース!$I22&amp;"　"&amp;③クロカンレース!$J22,IF(LEN(③クロカンレース!$I22)+LEN(③クロカンレース!$J22)=3,③クロカンレース!$I22&amp;"　　"&amp;③クロカンレース!$J22,③クロカンレース!$I22&amp;"　　　"&amp;③クロカンレース!$J22)))</f>
        <v>　　　</v>
      </c>
      <c r="J22" s="78"/>
      <c r="K22" s="65" t="str">
        <f>IF(AND(③クロカンレース!I22="",③クロカンレース!J22=""),"",①申込!$C$7)</f>
        <v/>
      </c>
      <c r="L22" s="65" t="str">
        <f>IF(③クロカンレース!M22="","",③クロカンレース!M22)</f>
        <v/>
      </c>
    </row>
    <row r="23" spans="2:12" ht="20.100000000000001" customHeight="1" x14ac:dyDescent="0.2">
      <c r="B23" s="31">
        <v>17</v>
      </c>
      <c r="C23" s="77" t="str">
        <f>IF(LEN(③クロカンレース!$B23)+LEN(③クロカンレース!$C23)&gt;=5,③クロカンレース!$B23&amp;③クロカンレース!$C23,IF(LEN(③クロカンレース!$B23)+LEN(③クロカンレース!$C23)=4,③クロカンレース!$B23&amp;"　"&amp;③クロカンレース!$C23,IF(LEN(③クロカンレース!$B23)+LEN(③クロカンレース!$C23)=3,③クロカンレース!$B23&amp;"　　"&amp;③クロカンレース!$C23,③クロカンレース!$B23&amp;"　　　"&amp;③クロカンレース!$C23)))</f>
        <v>　　　</v>
      </c>
      <c r="D23" s="78"/>
      <c r="E23" s="65" t="str">
        <f>IF(AND(③クロカンレース!B23="",③クロカンレース!C23=""),"",①申込!$C$7)</f>
        <v/>
      </c>
      <c r="F23" s="65" t="str">
        <f>IF(③クロカンレース!F23="","",③クロカンレース!F23)</f>
        <v/>
      </c>
      <c r="H23" s="31">
        <v>17</v>
      </c>
      <c r="I23" s="77" t="str">
        <f>IF(LEN(③クロカンレース!$I23)+LEN(③クロカンレース!$J23)&gt;=5,③クロカンレース!$I23&amp;③クロカンレース!$J23,IF(LEN(③クロカンレース!$I23)+LEN(③クロカンレース!$J23)=4,③クロカンレース!$I23&amp;"　"&amp;③クロカンレース!$J23,IF(LEN(③クロカンレース!$I23)+LEN(③クロカンレース!$J23)=3,③クロカンレース!$I23&amp;"　　"&amp;③クロカンレース!$J23,③クロカンレース!$I23&amp;"　　　"&amp;③クロカンレース!$J23)))</f>
        <v>　　　</v>
      </c>
      <c r="J23" s="78"/>
      <c r="K23" s="65" t="str">
        <f>IF(AND(③クロカンレース!I23="",③クロカンレース!J23=""),"",①申込!$C$7)</f>
        <v/>
      </c>
      <c r="L23" s="65" t="str">
        <f>IF(③クロカンレース!M23="","",③クロカンレース!M23)</f>
        <v/>
      </c>
    </row>
    <row r="24" spans="2:12" ht="20.100000000000001" customHeight="1" x14ac:dyDescent="0.2">
      <c r="B24" s="31">
        <v>18</v>
      </c>
      <c r="C24" s="77" t="str">
        <f>IF(LEN(③クロカンレース!$B24)+LEN(③クロカンレース!$C24)&gt;=5,③クロカンレース!$B24&amp;③クロカンレース!$C24,IF(LEN(③クロカンレース!$B24)+LEN(③クロカンレース!$C24)=4,③クロカンレース!$B24&amp;"　"&amp;③クロカンレース!$C24,IF(LEN(③クロカンレース!$B24)+LEN(③クロカンレース!$C24)=3,③クロカンレース!$B24&amp;"　　"&amp;③クロカンレース!$C24,③クロカンレース!$B24&amp;"　　　"&amp;③クロカンレース!$C24)))</f>
        <v>　　　</v>
      </c>
      <c r="D24" s="78"/>
      <c r="E24" s="65" t="str">
        <f>IF(AND(③クロカンレース!B24="",③クロカンレース!C24=""),"",①申込!$C$7)</f>
        <v/>
      </c>
      <c r="F24" s="65" t="str">
        <f>IF(③クロカンレース!F24="","",③クロカンレース!F24)</f>
        <v/>
      </c>
      <c r="H24" s="31">
        <v>18</v>
      </c>
      <c r="I24" s="77" t="str">
        <f>IF(LEN(③クロカンレース!$I24)+LEN(③クロカンレース!$J24)&gt;=5,③クロカンレース!$I24&amp;③クロカンレース!$J24,IF(LEN(③クロカンレース!$I24)+LEN(③クロカンレース!$J24)=4,③クロカンレース!$I24&amp;"　"&amp;③クロカンレース!$J24,IF(LEN(③クロカンレース!$I24)+LEN(③クロカンレース!$J24)=3,③クロカンレース!$I24&amp;"　　"&amp;③クロカンレース!$J24,③クロカンレース!$I24&amp;"　　　"&amp;③クロカンレース!$J24)))</f>
        <v>　　　</v>
      </c>
      <c r="J24" s="78"/>
      <c r="K24" s="65" t="str">
        <f>IF(AND(③クロカンレース!I24="",③クロカンレース!J24=""),"",①申込!$C$7)</f>
        <v/>
      </c>
      <c r="L24" s="65" t="str">
        <f>IF(③クロカンレース!M24="","",③クロカンレース!M24)</f>
        <v/>
      </c>
    </row>
    <row r="25" spans="2:12" ht="20.100000000000001" customHeight="1" x14ac:dyDescent="0.2">
      <c r="B25" s="31">
        <v>19</v>
      </c>
      <c r="C25" s="77" t="str">
        <f>IF(LEN(③クロカンレース!$B25)+LEN(③クロカンレース!$C25)&gt;=5,③クロカンレース!$B25&amp;③クロカンレース!$C25,IF(LEN(③クロカンレース!$B25)+LEN(③クロカンレース!$C25)=4,③クロカンレース!$B25&amp;"　"&amp;③クロカンレース!$C25,IF(LEN(③クロカンレース!$B25)+LEN(③クロカンレース!$C25)=3,③クロカンレース!$B25&amp;"　　"&amp;③クロカンレース!$C25,③クロカンレース!$B25&amp;"　　　"&amp;③クロカンレース!$C25)))</f>
        <v>　　　</v>
      </c>
      <c r="D25" s="78"/>
      <c r="E25" s="65" t="str">
        <f>IF(AND(③クロカンレース!B25="",③クロカンレース!C25=""),"",①申込!$C$7)</f>
        <v/>
      </c>
      <c r="F25" s="65" t="str">
        <f>IF(③クロカンレース!F25="","",③クロカンレース!F25)</f>
        <v/>
      </c>
      <c r="H25" s="31">
        <v>19</v>
      </c>
      <c r="I25" s="77" t="str">
        <f>IF(LEN(③クロカンレース!$I25)+LEN(③クロカンレース!$J25)&gt;=5,③クロカンレース!$I25&amp;③クロカンレース!$J25,IF(LEN(③クロカンレース!$I25)+LEN(③クロカンレース!$J25)=4,③クロカンレース!$I25&amp;"　"&amp;③クロカンレース!$J25,IF(LEN(③クロカンレース!$I25)+LEN(③クロカンレース!$J25)=3,③クロカンレース!$I25&amp;"　　"&amp;③クロカンレース!$J25,③クロカンレース!$I25&amp;"　　　"&amp;③クロカンレース!$J25)))</f>
        <v>　　　</v>
      </c>
      <c r="J25" s="78"/>
      <c r="K25" s="65" t="str">
        <f>IF(AND(③クロカンレース!I25="",③クロカンレース!J25=""),"",①申込!$C$7)</f>
        <v/>
      </c>
      <c r="L25" s="65" t="str">
        <f>IF(③クロカンレース!M25="","",③クロカンレース!M25)</f>
        <v/>
      </c>
    </row>
    <row r="26" spans="2:12" ht="20.100000000000001" customHeight="1" x14ac:dyDescent="0.2">
      <c r="B26" s="31">
        <v>20</v>
      </c>
      <c r="C26" s="77" t="str">
        <f>IF(LEN(③クロカンレース!$B26)+LEN(③クロカンレース!$C26)&gt;=5,③クロカンレース!$B26&amp;③クロカンレース!$C26,IF(LEN(③クロカンレース!$B26)+LEN(③クロカンレース!$C26)=4,③クロカンレース!$B26&amp;"　"&amp;③クロカンレース!$C26,IF(LEN(③クロカンレース!$B26)+LEN(③クロカンレース!$C26)=3,③クロカンレース!$B26&amp;"　　"&amp;③クロカンレース!$C26,③クロカンレース!$B26&amp;"　　　"&amp;③クロカンレース!$C26)))</f>
        <v>　　　</v>
      </c>
      <c r="D26" s="78"/>
      <c r="E26" s="65" t="str">
        <f>IF(AND(③クロカンレース!B26="",③クロカンレース!C26=""),"",①申込!$C$7)</f>
        <v/>
      </c>
      <c r="F26" s="65" t="str">
        <f>IF(③クロカンレース!F26="","",③クロカンレース!F26)</f>
        <v/>
      </c>
      <c r="H26" s="31">
        <v>20</v>
      </c>
      <c r="I26" s="77" t="str">
        <f>IF(LEN(③クロカンレース!$I26)+LEN(③クロカンレース!$J26)&gt;=5,③クロカンレース!$I26&amp;③クロカンレース!$J26,IF(LEN(③クロカンレース!$I26)+LEN(③クロカンレース!$J26)=4,③クロカンレース!$I26&amp;"　"&amp;③クロカンレース!$J26,IF(LEN(③クロカンレース!$I26)+LEN(③クロカンレース!$J26)=3,③クロカンレース!$I26&amp;"　　"&amp;③クロカンレース!$J26,③クロカンレース!$I26&amp;"　　　"&amp;③クロカンレース!$J26)))</f>
        <v>　　　</v>
      </c>
      <c r="J26" s="78"/>
      <c r="K26" s="65" t="str">
        <f>IF(AND(③クロカンレース!I26="",③クロカンレース!J26=""),"",①申込!$C$7)</f>
        <v/>
      </c>
      <c r="L26" s="65" t="str">
        <f>IF(③クロカンレース!M26="","",③クロカンレース!M26)</f>
        <v/>
      </c>
    </row>
  </sheetData>
  <mergeCells count="51">
    <mergeCell ref="B2:L2"/>
    <mergeCell ref="B4:F4"/>
    <mergeCell ref="H4:L4"/>
    <mergeCell ref="C7:D7"/>
    <mergeCell ref="I7:J7"/>
    <mergeCell ref="K5:K6"/>
    <mergeCell ref="L5:L6"/>
    <mergeCell ref="C8:D8"/>
    <mergeCell ref="I8:J8"/>
    <mergeCell ref="B5:B6"/>
    <mergeCell ref="E5:E6"/>
    <mergeCell ref="F5:F6"/>
    <mergeCell ref="H5:H6"/>
    <mergeCell ref="C5:D6"/>
    <mergeCell ref="I5:J6"/>
    <mergeCell ref="C9:D9"/>
    <mergeCell ref="I9:J9"/>
    <mergeCell ref="C10:D10"/>
    <mergeCell ref="I10:J10"/>
    <mergeCell ref="C11:D11"/>
    <mergeCell ref="I11:J11"/>
    <mergeCell ref="C12:D12"/>
    <mergeCell ref="I12:J12"/>
    <mergeCell ref="C13:D13"/>
    <mergeCell ref="I13:J13"/>
    <mergeCell ref="C14:D14"/>
    <mergeCell ref="I14:J14"/>
    <mergeCell ref="I19:J19"/>
    <mergeCell ref="C20:D20"/>
    <mergeCell ref="I20:J20"/>
    <mergeCell ref="C15:D15"/>
    <mergeCell ref="I15:J15"/>
    <mergeCell ref="C16:D16"/>
    <mergeCell ref="I16:J16"/>
    <mergeCell ref="C17:D17"/>
    <mergeCell ref="I17:J17"/>
    <mergeCell ref="C18:D18"/>
    <mergeCell ref="I18:J18"/>
    <mergeCell ref="C19:D19"/>
    <mergeCell ref="C25:D25"/>
    <mergeCell ref="I25:J25"/>
    <mergeCell ref="C26:D26"/>
    <mergeCell ref="I26:J26"/>
    <mergeCell ref="C21:D21"/>
    <mergeCell ref="I21:J21"/>
    <mergeCell ref="C22:D22"/>
    <mergeCell ref="I22:J22"/>
    <mergeCell ref="C23:D23"/>
    <mergeCell ref="I23:J23"/>
    <mergeCell ref="C24:D24"/>
    <mergeCell ref="I24:J24"/>
  </mergeCells>
  <phoneticPr fontId="24"/>
  <dataValidations count="1">
    <dataValidation allowBlank="1" showInputMessage="1" showErrorMessage="1" sqref="C7:C26 I7:I26" xr:uid="{9B1680CB-E666-4CF0-9E92-5EFFCB8E535C}"/>
  </dataValidations>
  <pageMargins left="0.75" right="0.75" top="1" bottom="1" header="0.51" footer="0.51"/>
  <pageSetup paperSize="9"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B33A-632B-4B20-8584-383148B8B7EE}">
  <dimension ref="B1:E23"/>
  <sheetViews>
    <sheetView showGridLines="0" workbookViewId="0">
      <selection activeCell="G15" sqref="G15:G17"/>
    </sheetView>
  </sheetViews>
  <sheetFormatPr defaultColWidth="9" defaultRowHeight="13.2" x14ac:dyDescent="0.2"/>
  <cols>
    <col min="1" max="1" width="9" style="2" bestFit="1" customWidth="1"/>
    <col min="2" max="2" width="12.6640625" style="2" customWidth="1"/>
    <col min="3" max="3" width="15.6640625" style="2" customWidth="1"/>
    <col min="4" max="5" width="9" style="4" bestFit="1" customWidth="1"/>
    <col min="6" max="6" width="9" style="2" bestFit="1"/>
    <col min="7" max="16384" width="9" style="2"/>
  </cols>
  <sheetData>
    <row r="1" spans="2:5" ht="9.9" customHeight="1" x14ac:dyDescent="0.2"/>
    <row r="2" spans="2:5" ht="20.100000000000001" customHeight="1" x14ac:dyDescent="0.2"/>
    <row r="3" spans="2:5" ht="20.100000000000001" customHeight="1" x14ac:dyDescent="0.2"/>
    <row r="4" spans="2:5" ht="15" customHeight="1" x14ac:dyDescent="0.2">
      <c r="B4" s="2" t="s">
        <v>29</v>
      </c>
      <c r="C4" s="2" t="s">
        <v>30</v>
      </c>
      <c r="D4" s="4">
        <v>1</v>
      </c>
      <c r="E4" s="4">
        <v>402</v>
      </c>
    </row>
    <row r="5" spans="2:5" ht="20.100000000000001" customHeight="1" x14ac:dyDescent="0.2">
      <c r="B5" s="2" t="s">
        <v>31</v>
      </c>
      <c r="C5" s="2" t="s">
        <v>32</v>
      </c>
      <c r="D5" s="4">
        <v>2</v>
      </c>
      <c r="E5" s="4">
        <v>403</v>
      </c>
    </row>
    <row r="6" spans="2:5" ht="20.100000000000001" customHeight="1" x14ac:dyDescent="0.2">
      <c r="B6" s="2" t="s">
        <v>33</v>
      </c>
      <c r="C6" s="2" t="s">
        <v>34</v>
      </c>
      <c r="D6" s="4">
        <v>3</v>
      </c>
      <c r="E6" s="4">
        <v>404</v>
      </c>
    </row>
    <row r="7" spans="2:5" ht="20.100000000000001" customHeight="1" x14ac:dyDescent="0.2">
      <c r="B7" s="2" t="s">
        <v>35</v>
      </c>
      <c r="C7" s="2" t="s">
        <v>36</v>
      </c>
      <c r="D7" s="4">
        <v>4</v>
      </c>
      <c r="E7" s="4">
        <v>405</v>
      </c>
    </row>
    <row r="8" spans="2:5" ht="20.100000000000001" customHeight="1" x14ac:dyDescent="0.2">
      <c r="B8" s="2" t="s">
        <v>37</v>
      </c>
      <c r="C8" s="2" t="s">
        <v>38</v>
      </c>
      <c r="D8" s="4">
        <v>5</v>
      </c>
      <c r="E8" s="4">
        <v>406</v>
      </c>
    </row>
    <row r="9" spans="2:5" ht="20.100000000000001" customHeight="1" x14ac:dyDescent="0.2">
      <c r="B9" s="2" t="s">
        <v>39</v>
      </c>
      <c r="C9" s="2" t="s">
        <v>40</v>
      </c>
      <c r="D9" s="4">
        <v>6</v>
      </c>
      <c r="E9" s="4">
        <v>407</v>
      </c>
    </row>
    <row r="10" spans="2:5" ht="20.100000000000001" customHeight="1" x14ac:dyDescent="0.2">
      <c r="B10" s="2" t="s">
        <v>41</v>
      </c>
      <c r="C10" s="2" t="s">
        <v>42</v>
      </c>
      <c r="D10" s="4">
        <v>7</v>
      </c>
      <c r="E10" s="4">
        <v>408</v>
      </c>
    </row>
    <row r="11" spans="2:5" ht="20.100000000000001" customHeight="1" x14ac:dyDescent="0.2">
      <c r="B11" s="2" t="s">
        <v>43</v>
      </c>
      <c r="C11" s="2" t="s">
        <v>44</v>
      </c>
      <c r="D11" s="4">
        <v>9</v>
      </c>
      <c r="E11" s="4">
        <v>410</v>
      </c>
    </row>
    <row r="12" spans="2:5" ht="20.100000000000001" customHeight="1" x14ac:dyDescent="0.2">
      <c r="B12" s="2" t="s">
        <v>45</v>
      </c>
      <c r="C12" s="2" t="s">
        <v>46</v>
      </c>
      <c r="D12" s="4">
        <v>10</v>
      </c>
      <c r="E12" s="4">
        <v>411</v>
      </c>
    </row>
    <row r="13" spans="2:5" ht="20.100000000000001" customHeight="1" x14ac:dyDescent="0.2">
      <c r="B13" s="2" t="s">
        <v>47</v>
      </c>
      <c r="C13" s="2" t="s">
        <v>48</v>
      </c>
      <c r="D13" s="4">
        <v>11</v>
      </c>
      <c r="E13" s="4">
        <v>412</v>
      </c>
    </row>
    <row r="14" spans="2:5" ht="20.100000000000001" customHeight="1" x14ac:dyDescent="0.2">
      <c r="B14" s="2" t="s">
        <v>49</v>
      </c>
      <c r="C14" s="2" t="s">
        <v>50</v>
      </c>
      <c r="D14" s="4">
        <v>12</v>
      </c>
      <c r="E14" s="4">
        <v>413</v>
      </c>
    </row>
    <row r="15" spans="2:5" ht="20.100000000000001" customHeight="1" x14ac:dyDescent="0.2">
      <c r="B15" s="2" t="s">
        <v>51</v>
      </c>
      <c r="C15" s="2" t="s">
        <v>52</v>
      </c>
      <c r="D15" s="4">
        <v>13</v>
      </c>
      <c r="E15" s="4">
        <v>414</v>
      </c>
    </row>
    <row r="16" spans="2:5" ht="20.100000000000001" customHeight="1" x14ac:dyDescent="0.2">
      <c r="B16" s="2" t="s">
        <v>53</v>
      </c>
      <c r="C16" s="2" t="s">
        <v>54</v>
      </c>
      <c r="D16" s="4">
        <v>14</v>
      </c>
      <c r="E16" s="4">
        <v>415</v>
      </c>
    </row>
    <row r="17" spans="2:5" ht="20.100000000000001" customHeight="1" x14ac:dyDescent="0.2">
      <c r="B17" s="2" t="s">
        <v>55</v>
      </c>
      <c r="C17" s="2" t="s">
        <v>56</v>
      </c>
      <c r="D17" s="4">
        <v>15</v>
      </c>
      <c r="E17" s="4">
        <v>416</v>
      </c>
    </row>
    <row r="18" spans="2:5" ht="20.100000000000001" customHeight="1" x14ac:dyDescent="0.2">
      <c r="B18" s="2" t="s">
        <v>57</v>
      </c>
      <c r="C18" s="2" t="s">
        <v>58</v>
      </c>
      <c r="D18" s="4">
        <v>16</v>
      </c>
      <c r="E18" s="4">
        <v>417</v>
      </c>
    </row>
    <row r="19" spans="2:5" ht="20.100000000000001" customHeight="1" x14ac:dyDescent="0.2">
      <c r="B19" s="2" t="s">
        <v>59</v>
      </c>
      <c r="C19" s="2" t="s">
        <v>60</v>
      </c>
      <c r="D19" s="4">
        <v>17</v>
      </c>
      <c r="E19" s="4">
        <v>418</v>
      </c>
    </row>
    <row r="20" spans="2:5" ht="20.100000000000001" customHeight="1" x14ac:dyDescent="0.2"/>
    <row r="21" spans="2:5" ht="20.100000000000001" customHeight="1" x14ac:dyDescent="0.2">
      <c r="B21" s="2" t="s">
        <v>61</v>
      </c>
      <c r="C21" s="2" t="s">
        <v>62</v>
      </c>
      <c r="D21" s="4">
        <v>0</v>
      </c>
      <c r="E21" s="4">
        <v>0</v>
      </c>
    </row>
    <row r="22" spans="2:5" ht="20.100000000000001" customHeight="1" x14ac:dyDescent="0.2"/>
    <row r="23" spans="2:5" ht="20.100000000000001" customHeight="1" x14ac:dyDescent="0.2"/>
  </sheetData>
  <phoneticPr fontId="24"/>
  <printOptions horizontalCentered="1"/>
  <pageMargins left="0.79" right="0.79" top="0.98" bottom="0.98" header="0.51" footer="0.51"/>
  <pageSetup paperSize="9" orientation="portrait" horizontalDpi="4294967294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6073-374D-4893-886F-337973178B83}">
  <dimension ref="A1:K31"/>
  <sheetViews>
    <sheetView showGridLines="0" workbookViewId="0">
      <selection activeCell="A23" sqref="A23"/>
    </sheetView>
  </sheetViews>
  <sheetFormatPr defaultColWidth="9" defaultRowHeight="13.2" x14ac:dyDescent="0.2"/>
  <cols>
    <col min="1" max="1" width="9" style="2" bestFit="1"/>
    <col min="2" max="16384" width="9" style="2"/>
  </cols>
  <sheetData>
    <row r="1" spans="1:11" ht="13.5" customHeight="1" x14ac:dyDescent="0.2"/>
    <row r="2" spans="1:11" ht="16.2" x14ac:dyDescent="0.2">
      <c r="B2" s="90" t="s">
        <v>119</v>
      </c>
      <c r="C2" s="91"/>
      <c r="D2" s="91"/>
      <c r="E2" s="91"/>
      <c r="F2" s="91"/>
      <c r="G2" s="91"/>
      <c r="H2" s="91"/>
      <c r="I2" s="92"/>
      <c r="J2" s="92"/>
      <c r="K2" s="93"/>
    </row>
    <row r="3" spans="1:11" ht="16.2" x14ac:dyDescent="0.2">
      <c r="B3" s="94" t="s">
        <v>63</v>
      </c>
      <c r="C3" s="95"/>
      <c r="D3" s="95"/>
      <c r="E3" s="95"/>
      <c r="F3" s="95"/>
      <c r="G3" s="95"/>
      <c r="H3" s="95"/>
      <c r="I3" s="96"/>
      <c r="J3" s="96"/>
      <c r="K3" s="97"/>
    </row>
    <row r="6" spans="1:11" x14ac:dyDescent="0.2">
      <c r="A6" s="62" t="s">
        <v>64</v>
      </c>
    </row>
    <row r="7" spans="1:11" x14ac:dyDescent="0.2">
      <c r="A7" s="2" t="s">
        <v>65</v>
      </c>
      <c r="E7" s="2" t="s">
        <v>66</v>
      </c>
      <c r="F7" s="2" t="s">
        <v>67</v>
      </c>
    </row>
    <row r="8" spans="1:11" x14ac:dyDescent="0.2">
      <c r="A8" s="2" t="s">
        <v>68</v>
      </c>
      <c r="E8" s="2" t="s">
        <v>66</v>
      </c>
      <c r="F8" s="2" t="s">
        <v>69</v>
      </c>
    </row>
    <row r="9" spans="1:11" x14ac:dyDescent="0.2">
      <c r="A9" s="2" t="s">
        <v>70</v>
      </c>
      <c r="E9" s="2" t="s">
        <v>66</v>
      </c>
      <c r="F9" s="2" t="s">
        <v>71</v>
      </c>
    </row>
    <row r="10" spans="1:11" ht="21" x14ac:dyDescent="0.2">
      <c r="A10" s="2" t="s">
        <v>72</v>
      </c>
      <c r="D10" s="63"/>
      <c r="E10" s="2" t="s">
        <v>66</v>
      </c>
      <c r="F10" s="2" t="s">
        <v>73</v>
      </c>
    </row>
    <row r="14" spans="1:11" x14ac:dyDescent="0.2">
      <c r="A14" s="62" t="s">
        <v>74</v>
      </c>
      <c r="C14" s="64"/>
      <c r="D14" s="2" t="s">
        <v>75</v>
      </c>
    </row>
    <row r="15" spans="1:11" x14ac:dyDescent="0.2">
      <c r="A15" s="2" t="s">
        <v>76</v>
      </c>
    </row>
    <row r="16" spans="1:11" x14ac:dyDescent="0.2">
      <c r="A16" s="2" t="s">
        <v>77</v>
      </c>
    </row>
    <row r="19" spans="1:1" x14ac:dyDescent="0.2">
      <c r="A19" s="2" t="s">
        <v>78</v>
      </c>
    </row>
    <row r="22" spans="1:1" x14ac:dyDescent="0.2">
      <c r="A22" s="74" t="s">
        <v>120</v>
      </c>
    </row>
    <row r="23" spans="1:1" x14ac:dyDescent="0.2">
      <c r="A23" s="2" t="s">
        <v>79</v>
      </c>
    </row>
    <row r="26" spans="1:1" x14ac:dyDescent="0.2">
      <c r="A26" s="2" t="s">
        <v>80</v>
      </c>
    </row>
    <row r="27" spans="1:1" x14ac:dyDescent="0.2">
      <c r="A27" s="2" t="s">
        <v>81</v>
      </c>
    </row>
    <row r="30" spans="1:1" x14ac:dyDescent="0.2">
      <c r="A30" s="2" t="s">
        <v>82</v>
      </c>
    </row>
    <row r="31" spans="1:1" x14ac:dyDescent="0.2">
      <c r="A31" s="2" t="s">
        <v>83</v>
      </c>
    </row>
  </sheetData>
  <sheetProtection password="CC79" sheet="1" objects="1"/>
  <mergeCells count="2">
    <mergeCell ref="B2:K2"/>
    <mergeCell ref="B3:K3"/>
  </mergeCells>
  <phoneticPr fontId="24"/>
  <printOptions horizontalCentered="1"/>
  <pageMargins left="0.75" right="0.75" top="0.39" bottom="0.39" header="0.51" footer="0.51"/>
  <pageSetup paperSize="9" orientation="landscape" horizontalDpi="4294967293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03F2-1D89-4B7A-AAED-F258BB4206F5}">
  <dimension ref="B1:J19"/>
  <sheetViews>
    <sheetView showGridLines="0" tabSelected="1" workbookViewId="0">
      <selection activeCell="C9" sqref="C9"/>
    </sheetView>
  </sheetViews>
  <sheetFormatPr defaultColWidth="9" defaultRowHeight="13.2" x14ac:dyDescent="0.2"/>
  <cols>
    <col min="1" max="1" width="1.6640625" style="2" customWidth="1"/>
    <col min="2" max="2" width="15.6640625" style="2" customWidth="1"/>
    <col min="3" max="3" width="10.6640625" style="2" customWidth="1"/>
    <col min="4" max="4" width="7.109375" style="2" customWidth="1"/>
    <col min="5" max="5" width="8.6640625" style="2" customWidth="1"/>
    <col min="6" max="6" width="4.6640625" style="2" customWidth="1"/>
    <col min="7" max="7" width="15.6640625" style="2" customWidth="1"/>
    <col min="8" max="8" width="9" style="2" bestFit="1"/>
    <col min="9" max="16384" width="9" style="2"/>
  </cols>
  <sheetData>
    <row r="1" spans="2:10" ht="13.5" customHeight="1" x14ac:dyDescent="0.2"/>
    <row r="2" spans="2:10" ht="20.100000000000001" customHeight="1" x14ac:dyDescent="0.2">
      <c r="B2" s="103" t="s">
        <v>121</v>
      </c>
      <c r="C2" s="92"/>
      <c r="D2" s="92"/>
      <c r="E2" s="92"/>
      <c r="F2" s="92"/>
      <c r="G2" s="92"/>
      <c r="H2" s="92"/>
      <c r="I2" s="92"/>
      <c r="J2" s="93"/>
    </row>
    <row r="3" spans="2:10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7"/>
    </row>
    <row r="4" spans="2:10" ht="20.100000000000001" customHeight="1" x14ac:dyDescent="0.2">
      <c r="B4" s="58"/>
      <c r="C4" s="58"/>
      <c r="D4" s="58"/>
      <c r="E4" s="58"/>
    </row>
    <row r="5" spans="2:10" ht="15" customHeight="1" x14ac:dyDescent="0.2"/>
    <row r="6" spans="2:10" ht="20.100000000000001" customHeight="1" x14ac:dyDescent="0.2">
      <c r="B6" s="2" t="s">
        <v>84</v>
      </c>
      <c r="G6" s="2" t="s">
        <v>85</v>
      </c>
    </row>
    <row r="7" spans="2:10" ht="20.100000000000001" customHeight="1" x14ac:dyDescent="0.2">
      <c r="B7" s="31" t="s">
        <v>16</v>
      </c>
      <c r="C7" s="105"/>
      <c r="D7" s="106"/>
      <c r="E7" s="107"/>
      <c r="G7" s="101" t="s">
        <v>86</v>
      </c>
      <c r="H7" s="31" t="s">
        <v>87</v>
      </c>
      <c r="I7" s="105"/>
      <c r="J7" s="108"/>
    </row>
    <row r="8" spans="2:10" ht="20.100000000000001" customHeight="1" x14ac:dyDescent="0.2">
      <c r="B8" s="31" t="s">
        <v>88</v>
      </c>
      <c r="C8" s="105"/>
      <c r="D8" s="106"/>
      <c r="E8" s="107"/>
      <c r="G8" s="102"/>
      <c r="H8" s="31" t="s">
        <v>89</v>
      </c>
      <c r="I8" s="105"/>
      <c r="J8" s="108"/>
    </row>
    <row r="9" spans="2:10" ht="20.100000000000001" customHeight="1" x14ac:dyDescent="0.2">
      <c r="B9" s="59"/>
    </row>
    <row r="10" spans="2:10" ht="20.100000000000001" customHeight="1" x14ac:dyDescent="0.2"/>
    <row r="11" spans="2:10" ht="20.100000000000001" customHeight="1" x14ac:dyDescent="0.2">
      <c r="B11" s="60"/>
    </row>
    <row r="12" spans="2:10" ht="20.100000000000001" customHeight="1" x14ac:dyDescent="0.2">
      <c r="B12" s="2" t="s">
        <v>90</v>
      </c>
      <c r="C12" s="4"/>
      <c r="D12" s="4"/>
    </row>
    <row r="13" spans="2:10" ht="20.100000000000001" customHeight="1" x14ac:dyDescent="0.2">
      <c r="B13" s="31" t="s">
        <v>91</v>
      </c>
      <c r="C13" s="105"/>
      <c r="D13" s="99"/>
      <c r="E13" s="100"/>
    </row>
    <row r="14" spans="2:10" ht="20.100000000000001" customHeight="1" x14ac:dyDescent="0.2">
      <c r="B14" s="31" t="s">
        <v>92</v>
      </c>
      <c r="C14" s="98"/>
      <c r="D14" s="99"/>
      <c r="E14" s="100"/>
      <c r="F14" s="61"/>
    </row>
    <row r="15" spans="2:10" ht="20.100000000000001" customHeight="1" x14ac:dyDescent="0.2">
      <c r="B15" s="59" t="s">
        <v>93</v>
      </c>
    </row>
    <row r="16" spans="2:10" ht="20.100000000000001" customHeight="1" x14ac:dyDescent="0.2">
      <c r="B16" s="2" t="s">
        <v>94</v>
      </c>
    </row>
    <row r="17" spans="2:2" ht="20.100000000000001" customHeight="1" x14ac:dyDescent="0.2">
      <c r="B17" s="60" t="s">
        <v>95</v>
      </c>
    </row>
    <row r="18" spans="2:2" ht="20.100000000000001" customHeight="1" x14ac:dyDescent="0.2"/>
    <row r="19" spans="2:2" ht="20.100000000000001" customHeight="1" x14ac:dyDescent="0.2"/>
  </sheetData>
  <sheetProtection algorithmName="SHA-512" hashValue="SialvXv04gJQItg+9JcqSsUmIKMGT6aWHlR76P7XPZ6ZuqO9g9Hb0m7mxlPrazRF7szpTxHKYhgCJx4xaD0p/g==" saltValue="tfC7d7m8rEb9Ij7hxSZswg==" spinCount="100000" sheet="1" objects="1"/>
  <mergeCells count="8">
    <mergeCell ref="C14:E14"/>
    <mergeCell ref="G7:G8"/>
    <mergeCell ref="B2:J3"/>
    <mergeCell ref="C7:E7"/>
    <mergeCell ref="I7:J7"/>
    <mergeCell ref="C8:E8"/>
    <mergeCell ref="I8:J8"/>
    <mergeCell ref="C13:E13"/>
  </mergeCells>
  <phoneticPr fontId="24"/>
  <dataValidations count="4">
    <dataValidation showInputMessage="1" showErrorMessage="1" sqref="C7:E7" xr:uid="{AA311C11-A10B-4619-9A64-8A7C79E2717C}"/>
    <dataValidation type="list" imeMode="disabled" allowBlank="1" showInputMessage="1" showErrorMessage="1" sqref="I7:J8" xr:uid="{834DCE99-AF2D-4E11-9B22-4700BF745FE0}">
      <formula1>",0,1,2,3"</formula1>
    </dataValidation>
    <dataValidation imeMode="disabled" allowBlank="1" showInputMessage="1" showErrorMessage="1" sqref="C13:C14" xr:uid="{8FC64C36-7547-40B6-A243-46DD653AFB28}"/>
    <dataValidation imeMode="fullKatakana" showInputMessage="1" showErrorMessage="1" sqref="C8:E8" xr:uid="{3EB531D4-6073-478B-B08E-AF4004C8C7CB}"/>
  </dataValidations>
  <printOptions horizontalCentered="1"/>
  <pageMargins left="0.79" right="0.79" top="0.98" bottom="0.98" header="0.51" footer="0.51"/>
  <pageSetup paperSize="9" orientation="landscape" horizontalDpi="4294967293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68FB-3BCC-4C75-B5C2-5ADAC1CB62C4}">
  <sheetPr>
    <tabColor rgb="FF00B050"/>
  </sheetPr>
  <dimension ref="B2:N32"/>
  <sheetViews>
    <sheetView showGridLines="0" workbookViewId="0">
      <selection activeCell="F26" sqref="F26"/>
    </sheetView>
  </sheetViews>
  <sheetFormatPr defaultColWidth="9" defaultRowHeight="13.2" x14ac:dyDescent="0.2"/>
  <cols>
    <col min="1" max="1" width="1.6640625" style="2" customWidth="1"/>
    <col min="2" max="7" width="9" style="2" bestFit="1" customWidth="1"/>
    <col min="8" max="8" width="4.6640625" style="2" customWidth="1"/>
    <col min="9" max="9" width="9" style="2" bestFit="1"/>
    <col min="10" max="16384" width="9" style="2"/>
  </cols>
  <sheetData>
    <row r="2" spans="2:14" ht="20.100000000000001" customHeight="1" x14ac:dyDescent="0.2">
      <c r="B2" s="117" t="s">
        <v>123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/>
    </row>
    <row r="3" spans="2:14" ht="20.100000000000001" customHeight="1" x14ac:dyDescent="0.2">
      <c r="B3" s="104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</row>
    <row r="6" spans="2:14" x14ac:dyDescent="0.2">
      <c r="B6" s="2" t="s">
        <v>96</v>
      </c>
      <c r="I6" s="2" t="s">
        <v>97</v>
      </c>
    </row>
    <row r="7" spans="2:14" ht="20.100000000000001" customHeight="1" x14ac:dyDescent="0.2">
      <c r="B7" s="37" t="s">
        <v>16</v>
      </c>
      <c r="C7" s="111" t="str">
        <f>IF(①申込!I8=1,①申込!C7,IF(①申込!I8&gt;=2,①申込!C7&amp;"Ａ",""))</f>
        <v/>
      </c>
      <c r="D7" s="112"/>
      <c r="E7" s="112"/>
      <c r="F7" s="112"/>
      <c r="G7" s="113"/>
      <c r="I7" s="37" t="s">
        <v>16</v>
      </c>
      <c r="J7" s="111" t="str">
        <f>IF(①申込!I8&gt;=2,①申込!C7&amp;"Ｂ","")</f>
        <v/>
      </c>
      <c r="K7" s="112"/>
      <c r="L7" s="112"/>
      <c r="M7" s="112"/>
      <c r="N7" s="113"/>
    </row>
    <row r="8" spans="2:14" ht="12.9" customHeight="1" x14ac:dyDescent="0.2">
      <c r="B8" s="79" t="s">
        <v>98</v>
      </c>
      <c r="C8" s="114" t="s">
        <v>27</v>
      </c>
      <c r="D8" s="115"/>
      <c r="E8" s="115"/>
      <c r="F8" s="116"/>
      <c r="G8" s="120" t="s">
        <v>6</v>
      </c>
      <c r="I8" s="79" t="s">
        <v>98</v>
      </c>
      <c r="J8" s="77" t="s">
        <v>27</v>
      </c>
      <c r="K8" s="109"/>
      <c r="L8" s="109"/>
      <c r="M8" s="110"/>
      <c r="N8" s="79" t="s">
        <v>6</v>
      </c>
    </row>
    <row r="9" spans="2:14" ht="12.9" customHeight="1" x14ac:dyDescent="0.2">
      <c r="B9" s="81"/>
      <c r="C9" s="29" t="s">
        <v>99</v>
      </c>
      <c r="D9" s="30" t="s">
        <v>100</v>
      </c>
      <c r="E9" s="29" t="s">
        <v>101</v>
      </c>
      <c r="F9" s="30" t="s">
        <v>102</v>
      </c>
      <c r="G9" s="81"/>
      <c r="I9" s="81"/>
      <c r="J9" s="29" t="s">
        <v>99</v>
      </c>
      <c r="K9" s="30" t="s">
        <v>100</v>
      </c>
      <c r="L9" s="43" t="s">
        <v>101</v>
      </c>
      <c r="M9" s="35" t="s">
        <v>102</v>
      </c>
      <c r="N9" s="81"/>
    </row>
    <row r="10" spans="2:14" ht="24.9" customHeight="1" x14ac:dyDescent="0.2">
      <c r="B10" s="31" t="s">
        <v>103</v>
      </c>
      <c r="C10" s="38"/>
      <c r="D10" s="39"/>
      <c r="E10" s="40"/>
      <c r="F10" s="39"/>
      <c r="G10" s="41"/>
      <c r="I10" s="31" t="s">
        <v>103</v>
      </c>
      <c r="J10" s="40"/>
      <c r="K10" s="39"/>
      <c r="L10" s="44"/>
      <c r="M10" s="45"/>
      <c r="N10" s="41"/>
    </row>
    <row r="11" spans="2:14" ht="24.9" customHeight="1" x14ac:dyDescent="0.2">
      <c r="B11" s="31" t="s">
        <v>104</v>
      </c>
      <c r="C11" s="40"/>
      <c r="D11" s="39"/>
      <c r="E11" s="40"/>
      <c r="F11" s="39"/>
      <c r="G11" s="42"/>
      <c r="I11" s="31" t="s">
        <v>104</v>
      </c>
      <c r="J11" s="40"/>
      <c r="K11" s="39"/>
      <c r="L11" s="44"/>
      <c r="M11" s="45"/>
      <c r="N11" s="42"/>
    </row>
    <row r="12" spans="2:14" ht="24.9" customHeight="1" x14ac:dyDescent="0.2">
      <c r="B12" s="31" t="s">
        <v>105</v>
      </c>
      <c r="C12" s="40"/>
      <c r="D12" s="39"/>
      <c r="E12" s="40"/>
      <c r="F12" s="39"/>
      <c r="G12" s="42"/>
      <c r="I12" s="31" t="s">
        <v>105</v>
      </c>
      <c r="J12" s="40"/>
      <c r="K12" s="39"/>
      <c r="L12" s="44"/>
      <c r="M12" s="45"/>
      <c r="N12" s="42"/>
    </row>
    <row r="13" spans="2:14" ht="24.9" customHeight="1" x14ac:dyDescent="0.2">
      <c r="B13" s="31" t="s">
        <v>106</v>
      </c>
      <c r="C13" s="40"/>
      <c r="D13" s="39"/>
      <c r="E13" s="40"/>
      <c r="F13" s="39"/>
      <c r="G13" s="42"/>
      <c r="I13" s="31" t="s">
        <v>106</v>
      </c>
      <c r="J13" s="40"/>
      <c r="K13" s="39"/>
      <c r="L13" s="44"/>
      <c r="M13" s="45"/>
      <c r="N13" s="42"/>
    </row>
    <row r="14" spans="2:14" ht="24.9" customHeight="1" x14ac:dyDescent="0.2">
      <c r="B14" s="31" t="s">
        <v>107</v>
      </c>
      <c r="C14" s="40"/>
      <c r="D14" s="39"/>
      <c r="E14" s="40"/>
      <c r="F14" s="39"/>
      <c r="G14" s="42"/>
      <c r="I14" s="31" t="s">
        <v>107</v>
      </c>
      <c r="J14" s="40"/>
      <c r="K14" s="39"/>
      <c r="L14" s="44"/>
      <c r="M14" s="45"/>
      <c r="N14" s="42"/>
    </row>
    <row r="15" spans="2:14" ht="24.9" customHeight="1" x14ac:dyDescent="0.2">
      <c r="B15" s="31" t="s">
        <v>108</v>
      </c>
      <c r="C15" s="40"/>
      <c r="D15" s="39"/>
      <c r="E15" s="40"/>
      <c r="F15" s="39"/>
      <c r="G15" s="42"/>
      <c r="I15" s="31" t="s">
        <v>108</v>
      </c>
      <c r="J15" s="40"/>
      <c r="K15" s="39"/>
      <c r="L15" s="44"/>
      <c r="M15" s="45"/>
      <c r="N15" s="42"/>
    </row>
    <row r="16" spans="2:14" ht="24.9" customHeight="1" x14ac:dyDescent="0.2">
      <c r="B16" s="31" t="s">
        <v>109</v>
      </c>
      <c r="C16" s="40"/>
      <c r="D16" s="39"/>
      <c r="E16" s="40"/>
      <c r="F16" s="39"/>
      <c r="G16" s="42"/>
      <c r="I16" s="31" t="s">
        <v>109</v>
      </c>
      <c r="J16" s="40"/>
      <c r="K16" s="39"/>
      <c r="L16" s="44"/>
      <c r="M16" s="45"/>
      <c r="N16" s="42"/>
    </row>
    <row r="17" spans="2:14" ht="24.9" customHeight="1" x14ac:dyDescent="0.2">
      <c r="B17" s="31" t="s">
        <v>126</v>
      </c>
      <c r="C17" s="40"/>
      <c r="D17" s="39"/>
      <c r="E17" s="40"/>
      <c r="F17" s="39"/>
      <c r="G17" s="42"/>
      <c r="I17" s="31" t="s">
        <v>126</v>
      </c>
      <c r="J17" s="40"/>
      <c r="K17" s="39"/>
      <c r="L17" s="44"/>
      <c r="M17" s="45"/>
      <c r="N17" s="42"/>
    </row>
    <row r="18" spans="2:14" ht="24.9" customHeight="1" x14ac:dyDescent="0.2">
      <c r="B18" s="31" t="s">
        <v>127</v>
      </c>
      <c r="C18" s="40"/>
      <c r="D18" s="39"/>
      <c r="E18" s="40"/>
      <c r="F18" s="39"/>
      <c r="G18" s="42"/>
      <c r="I18" s="31" t="s">
        <v>127</v>
      </c>
      <c r="J18" s="40"/>
      <c r="K18" s="39"/>
      <c r="L18" s="44"/>
      <c r="M18" s="45"/>
      <c r="N18" s="42"/>
    </row>
    <row r="21" spans="2:14" ht="20.100000000000001" customHeight="1" x14ac:dyDescent="0.2">
      <c r="B21" s="37" t="s">
        <v>16</v>
      </c>
      <c r="C21" s="111" t="str">
        <f>IF(①申込!I8&gt;=3,①申込!C7&amp;"C","")</f>
        <v/>
      </c>
      <c r="D21" s="112"/>
      <c r="E21" s="112"/>
      <c r="F21" s="112"/>
      <c r="G21" s="113"/>
    </row>
    <row r="22" spans="2:14" ht="12.9" customHeight="1" x14ac:dyDescent="0.2">
      <c r="B22" s="79" t="s">
        <v>98</v>
      </c>
      <c r="C22" s="114" t="s">
        <v>27</v>
      </c>
      <c r="D22" s="115"/>
      <c r="E22" s="115"/>
      <c r="F22" s="116"/>
      <c r="G22" s="120" t="s">
        <v>6</v>
      </c>
    </row>
    <row r="23" spans="2:14" ht="12.9" customHeight="1" x14ac:dyDescent="0.2">
      <c r="B23" s="81"/>
      <c r="C23" s="29" t="s">
        <v>99</v>
      </c>
      <c r="D23" s="30" t="s">
        <v>100</v>
      </c>
      <c r="E23" s="29" t="s">
        <v>101</v>
      </c>
      <c r="F23" s="30" t="s">
        <v>102</v>
      </c>
      <c r="G23" s="81"/>
    </row>
    <row r="24" spans="2:14" ht="24.9" customHeight="1" x14ac:dyDescent="0.2">
      <c r="B24" s="31" t="s">
        <v>103</v>
      </c>
      <c r="C24" s="40"/>
      <c r="D24" s="39"/>
      <c r="E24" s="40"/>
      <c r="F24" s="39"/>
      <c r="G24" s="41"/>
    </row>
    <row r="25" spans="2:14" ht="24.9" customHeight="1" x14ac:dyDescent="0.2">
      <c r="B25" s="31" t="s">
        <v>104</v>
      </c>
      <c r="C25" s="40"/>
      <c r="D25" s="39"/>
      <c r="E25" s="40"/>
      <c r="F25" s="39"/>
      <c r="G25" s="42"/>
    </row>
    <row r="26" spans="2:14" ht="24.9" customHeight="1" x14ac:dyDescent="0.2">
      <c r="B26" s="31" t="s">
        <v>105</v>
      </c>
      <c r="C26" s="40"/>
      <c r="D26" s="39"/>
      <c r="E26" s="40"/>
      <c r="F26" s="39"/>
      <c r="G26" s="42"/>
    </row>
    <row r="27" spans="2:14" ht="24.9" customHeight="1" x14ac:dyDescent="0.2">
      <c r="B27" s="31" t="s">
        <v>106</v>
      </c>
      <c r="C27" s="40"/>
      <c r="D27" s="39"/>
      <c r="E27" s="40"/>
      <c r="F27" s="39"/>
      <c r="G27" s="42"/>
    </row>
    <row r="28" spans="2:14" ht="24.9" customHeight="1" x14ac:dyDescent="0.2">
      <c r="B28" s="31" t="s">
        <v>107</v>
      </c>
      <c r="C28" s="40"/>
      <c r="D28" s="39"/>
      <c r="E28" s="40"/>
      <c r="F28" s="39"/>
      <c r="G28" s="42"/>
    </row>
    <row r="29" spans="2:14" ht="24.9" customHeight="1" x14ac:dyDescent="0.2">
      <c r="B29" s="31" t="s">
        <v>108</v>
      </c>
      <c r="C29" s="40"/>
      <c r="D29" s="39"/>
      <c r="E29" s="40"/>
      <c r="F29" s="39"/>
      <c r="G29" s="42"/>
    </row>
    <row r="30" spans="2:14" ht="24.9" customHeight="1" x14ac:dyDescent="0.2">
      <c r="B30" s="31" t="s">
        <v>109</v>
      </c>
      <c r="C30" s="40"/>
      <c r="D30" s="39"/>
      <c r="E30" s="40"/>
      <c r="F30" s="39"/>
      <c r="G30" s="42"/>
    </row>
    <row r="31" spans="2:14" ht="24.9" customHeight="1" x14ac:dyDescent="0.2">
      <c r="B31" s="31" t="s">
        <v>126</v>
      </c>
      <c r="C31" s="40"/>
      <c r="D31" s="39"/>
      <c r="E31" s="40"/>
      <c r="F31" s="39"/>
      <c r="G31" s="42"/>
    </row>
    <row r="32" spans="2:14" ht="24.9" customHeight="1" x14ac:dyDescent="0.2">
      <c r="B32" s="31" t="s">
        <v>127</v>
      </c>
      <c r="C32" s="40"/>
      <c r="D32" s="39"/>
      <c r="E32" s="40"/>
      <c r="F32" s="39"/>
      <c r="G32" s="42"/>
    </row>
  </sheetData>
  <sheetProtection algorithmName="SHA-512" hashValue="/q02vSfeDMnQWZnWGy+pHCKDkTh2vf1dHx63VIjQMjq9nmir9EZTRPEVmdmXFO2WI0w+PXVPPZW/Hh5WGvpWPg==" saltValue="okuu0n3rO24ItphFw33yoA==" spinCount="100000" sheet="1" objects="1"/>
  <mergeCells count="13">
    <mergeCell ref="J8:M8"/>
    <mergeCell ref="C21:G21"/>
    <mergeCell ref="C22:F22"/>
    <mergeCell ref="B2:N3"/>
    <mergeCell ref="B8:B9"/>
    <mergeCell ref="B22:B23"/>
    <mergeCell ref="G8:G9"/>
    <mergeCell ref="G22:G23"/>
    <mergeCell ref="I8:I9"/>
    <mergeCell ref="N8:N9"/>
    <mergeCell ref="C7:G7"/>
    <mergeCell ref="J7:N7"/>
    <mergeCell ref="C8:F8"/>
  </mergeCells>
  <phoneticPr fontId="24"/>
  <conditionalFormatting sqref="C10:F18 G11:G18">
    <cfRule type="expression" dxfId="29" priority="1" stopIfTrue="1">
      <formula>$C$7&lt;&gt;""</formula>
    </cfRule>
  </conditionalFormatting>
  <conditionalFormatting sqref="C24:F32 G25:G32">
    <cfRule type="expression" dxfId="28" priority="2" stopIfTrue="1">
      <formula>$C$21&lt;&gt;""</formula>
    </cfRule>
  </conditionalFormatting>
  <conditionalFormatting sqref="J10:M18 N11:N18">
    <cfRule type="expression" dxfId="27" priority="5" stopIfTrue="1">
      <formula>$J$7&lt;&gt;""</formula>
    </cfRule>
  </conditionalFormatting>
  <dataValidations count="3">
    <dataValidation type="list" allowBlank="1" showInputMessage="1" showErrorMessage="1" sqref="G11:G18 G25:G32 N11:N18" xr:uid="{CD5ACE33-B019-414B-9F6A-4C9C4CA4CDCB}">
      <formula1>"　,1,2,3"</formula1>
    </dataValidation>
    <dataValidation imeMode="hiragana" allowBlank="1" showInputMessage="1" showErrorMessage="1" sqref="C10:D18 J10:K18 C24:D32" xr:uid="{72C932EE-ED41-4FC7-BE18-82835319ABC0}"/>
    <dataValidation imeMode="halfKatakana" allowBlank="1" showInputMessage="1" showErrorMessage="1" sqref="E10:F18 E24:F32 L10:M18" xr:uid="{2AC700C9-7719-4A26-AEE3-2EAE36F902C6}"/>
  </dataValidations>
  <printOptions horizontalCentered="1" verticalCentered="1"/>
  <pageMargins left="0.2" right="0.2" top="0.2" bottom="0.39" header="0.51" footer="0.51"/>
  <pageSetup paperSize="9" orientation="landscape" horizontalDpi="4294967294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ichiran</vt:lpstr>
      <vt:lpstr>プログラム男子</vt:lpstr>
      <vt:lpstr>プログラム女子</vt:lpstr>
      <vt:lpstr>駅伝データ</vt:lpstr>
      <vt:lpstr>ロード名簿</vt:lpstr>
      <vt:lpstr>入力情報</vt:lpstr>
      <vt:lpstr>手引き</vt:lpstr>
      <vt:lpstr>①申込</vt:lpstr>
      <vt:lpstr>②クロカンリレー（女子）</vt:lpstr>
      <vt:lpstr>②クロカンリレー（男子）</vt:lpstr>
      <vt:lpstr>③クロカンレース</vt:lpstr>
      <vt:lpstr>④ｵｰﾀﾞｰ用紙（男子）</vt:lpstr>
      <vt:lpstr>④ｵｰﾀﾞｰ用紙（女子）</vt:lpstr>
      <vt:lpstr>'④ｵｰﾀﾞｰ用紙（女子）'!Print_Area</vt:lpstr>
      <vt:lpstr>'④ｵｰﾀﾞｰ用紙（男子）'!Print_Area</vt:lpstr>
      <vt:lpstr>プログラム女子!Print_Area</vt:lpstr>
      <vt:lpstr>プログラム男子!Print_Area</vt:lpstr>
      <vt:lpstr>延岡学校名</vt:lpstr>
      <vt:lpstr>学校情報</vt:lpstr>
      <vt:lpstr>学校名</vt:lpstr>
      <vt:lpstr>地区名</vt:lpstr>
      <vt:lpstr>東臼杵学校情報</vt:lpstr>
      <vt:lpstr>東臼杵学校名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松濱　幹</dc:creator>
  <cp:lastModifiedBy>junki morimoto</cp:lastModifiedBy>
  <cp:revision>1</cp:revision>
  <cp:lastPrinted>2018-06-24T04:27:22Z</cp:lastPrinted>
  <dcterms:created xsi:type="dcterms:W3CDTF">2007-11-07T15:48:13Z</dcterms:created>
  <dcterms:modified xsi:type="dcterms:W3CDTF">2025-09-07T10:16:40Z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1041-3.1.1.6386</vt:lpwstr>
  </property>
</Properties>
</file>